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firstSheet="9" activeTab="9"/>
  </bookViews>
  <sheets>
    <sheet name="财务收支预算总表01-1" sheetId="1" r:id="rId1"/>
    <sheet name="部门收入预算表01-2" sheetId="2" r:id="rId2"/>
    <sheet name="部门支出预算表01-03" sheetId="3" r:id="rId3"/>
    <sheet name="财政拨款收支预算总表02-1" sheetId="4" r:id="rId4"/>
    <sheet name="一般公共预算支出预算表（按功能科目分类）02-2" sheetId="5" r:id="rId5"/>
    <sheet name="一般公共预算支出预算表（按经济科目分类）02-3" sheetId="6" r:id="rId6"/>
    <sheet name="一般公共预算“三公”经费支出预算表03" sheetId="7" r:id="rId7"/>
    <sheet name="基本支出预算表（人员类.运转类公用经费项目）04" sheetId="8" r:id="rId8"/>
    <sheet name="项目支出预算表（其他运转类.特定目标类项目）05-1" sheetId="9" r:id="rId9"/>
    <sheet name="项目支出绩效目标表（本次下达）05-2" sheetId="10" r:id="rId10"/>
    <sheet name="项目支出绩效目标表（另文下达）05-3" sheetId="11" r:id="rId11"/>
    <sheet name="政府性基金预算支出预算表06" sheetId="12" r:id="rId12"/>
    <sheet name="国有资本经营预算支出表07" sheetId="13" r:id="rId13"/>
    <sheet name="部门政府采购预算表08-01" sheetId="14" r:id="rId14"/>
    <sheet name="政府购买服务预算表08-02" sheetId="15" r:id="rId15"/>
    <sheet name="区对下转移支付预算表09-1" sheetId="16" r:id="rId16"/>
    <sheet name="区对下转移支付绩效目标表09-2" sheetId="17" r:id="rId17"/>
    <sheet name="新增资产配置表10" sheetId="18" r:id="rId18"/>
    <sheet name="上级补助项目支出预算表11" sheetId="19" r:id="rId19"/>
    <sheet name="部门项目中期规划预算表12" sheetId="20" r:id="rId20"/>
  </sheets>
  <definedNames>
    <definedName name="_xlnm.Print_Titles" localSheetId="0">'财务收支预算总表01-1'!$A:$A,'财务收支预算总表01-1'!$1:$1</definedName>
    <definedName name="_xlnm.Print_Titles" localSheetId="1">'部门收入预算表01-2'!$A:$A,'部门收入预算表01-2'!$1:$1</definedName>
    <definedName name="_xlnm.Print_Titles" localSheetId="2">'部门支出预算表01-03'!$A:$A,'部门支出预算表01-03'!$1:$1</definedName>
    <definedName name="_xlnm.Print_Titles" localSheetId="3">'财政拨款收支预算总表02-1'!$A:$A,'财政拨款收支预算总表02-1'!$1:$1</definedName>
    <definedName name="_xlnm.Print_Titles" localSheetId="4">'一般公共预算支出预算表（按功能科目分类）02-2'!$A:$A,'一般公共预算支出预算表（按功能科目分类）02-2'!$4:$6</definedName>
    <definedName name="_xlnm.Print_Titles" localSheetId="5">'一般公共预算支出预算表（按经济科目分类）02-3'!$A:$A,'一般公共预算支出预算表（按经济科目分类）02-3'!$1:$1</definedName>
    <definedName name="_xlnm.Print_Titles" localSheetId="6">一般公共预算“三公”经费支出预算表03!$A:$A,一般公共预算“三公”经费支出预算表03!$1:$1</definedName>
    <definedName name="_xlnm.Print_Titles" localSheetId="7">'基本支出预算表（人员类.运转类公用经费项目）04'!$A:$A,'基本支出预算表（人员类.运转类公用经费项目）04'!$1:$1</definedName>
    <definedName name="_xlnm.Print_Titles" localSheetId="8">'项目支出预算表（其他运转类.特定目标类项目）05-1'!$A:$A,'项目支出预算表（其他运转类.特定目标类项目）05-1'!$1:$1</definedName>
    <definedName name="_xlnm.Print_Titles" localSheetId="9">'项目支出绩效目标表（本次下达）05-2'!$A:$A,'项目支出绩效目标表（本次下达）05-2'!$4:$5</definedName>
    <definedName name="_xlnm.Print_Titles" localSheetId="10">'项目支出绩效目标表（另文下达）05-3'!$A:$A,'项目支出绩效目标表（另文下达）05-3'!$1:$1</definedName>
    <definedName name="_xlnm.Print_Titles" localSheetId="11">政府性基金预算支出预算表06!$A:$A,政府性基金预算支出预算表06!$1:$1</definedName>
    <definedName name="_xlnm.Print_Titles" localSheetId="12">国有资本经营预算支出表07!$A:$A,国有资本经营预算支出表07!$1:$1</definedName>
    <definedName name="_xlnm.Print_Titles" localSheetId="13">'部门政府采购预算表08-01'!$A:$A,'部门政府采购预算表08-01'!$1:$1</definedName>
    <definedName name="_xlnm.Print_Titles" localSheetId="14">'政府购买服务预算表08-02'!$A:$A,'政府购买服务预算表08-02'!$1:$1</definedName>
    <definedName name="_xlnm.Print_Titles" localSheetId="15">'区对下转移支付预算表09-1'!$A:$A,'区对下转移支付预算表09-1'!$1:$1</definedName>
    <definedName name="_xlnm.Print_Titles" localSheetId="16">'区对下转移支付绩效目标表09-2'!$A:$A,'区对下转移支付绩效目标表09-2'!$1:$1</definedName>
    <definedName name="_xlnm.Print_Titles" localSheetId="17">新增资产配置表10!$A:$A,新增资产配置表10!$1:$1</definedName>
    <definedName name="_xlnm.Print_Titles" localSheetId="18">上级补助项目支出预算表11!$A:$A,上级补助项目支出预算表11!$1:$1</definedName>
    <definedName name="_xlnm.Print_Titles" localSheetId="19">部门项目中期规划预算表12!$A:$A,部门项目中期规划预算表12!$1:$1</definedName>
  </definedNames>
  <calcPr calcId="144525"/>
</workbook>
</file>

<file path=xl/sharedStrings.xml><?xml version="1.0" encoding="utf-8"?>
<sst xmlns="http://schemas.openxmlformats.org/spreadsheetml/2006/main" count="2684" uniqueCount="751">
  <si>
    <t>预算01-1表</t>
  </si>
  <si>
    <t>财务收支预算总表</t>
  </si>
  <si>
    <t>单位：万元</t>
  </si>
  <si>
    <t>收        入</t>
  </si>
  <si>
    <t>支        出</t>
  </si>
  <si>
    <t>项      目</t>
  </si>
  <si>
    <t>2024年预算数</t>
  </si>
  <si>
    <t>项目（按功能分类）</t>
  </si>
  <si>
    <t>一、一般公共预算拨款收入</t>
  </si>
  <si>
    <t>二、政府性基金预算拨款收入</t>
  </si>
  <si>
    <t>三、国有资本经营预算拨款收入</t>
  </si>
  <si>
    <t>四、财政专户管理资金收入</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</si>
  <si>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</si>
  <si>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</si>
  <si>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</si>
  <si>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</si>
  <si>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</si>
  <si>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</si>
  <si>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</si>
  <si>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</si>
  <si>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</si>
  <si>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</si>
  <si>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</si>
  <si>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</si>
  <si>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</si>
  <si>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</si>
  <si>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</si>
  <si>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</si>
  <si>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</si>
  <si>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</si>
  <si>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</si>
  <si>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</si>
  <si>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</si>
  <si>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</si>
  <si>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</si>
  <si>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</si>
  <si>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</si>
  <si>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</si>
  <si>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</si>
  <si>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</si>
  <si>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</si>
  <si>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</si>
  <si>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551</t>
  </si>
  <si>
    <t>曲靖市麒麟区人民政府西城街道办事处</t>
  </si>
  <si>
    <t>551001</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</si>
  <si>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</si>
  <si>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</si>
  <si>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</si>
  <si>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</si>
  <si>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</si>
  <si>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</si>
  <si>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</si>
  <si>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</si>
  <si>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</si>
  <si>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</si>
  <si>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</si>
  <si>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</si>
  <si>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</si>
  <si>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201</t>
  </si>
  <si>
    <t>一般公共服务支出</t>
  </si>
  <si>
    <t>20101</t>
  </si>
  <si>
    <t>人大事务</t>
  </si>
  <si>
    <t>2010102</t>
  </si>
  <si>
    <t>一般行政管理事务</t>
  </si>
  <si>
    <t>20102</t>
  </si>
  <si>
    <t>政协事务</t>
  </si>
  <si>
    <t>2010202</t>
  </si>
  <si>
    <t>20103</t>
  </si>
  <si>
    <t>政府办公厅（室）及相关机构事务</t>
  </si>
  <si>
    <t>2010301</t>
  </si>
  <si>
    <t>行政运行</t>
  </si>
  <si>
    <t>2010302</t>
  </si>
  <si>
    <t>2010399</t>
  </si>
  <si>
    <t>其他政府办公厅（室）及相关机构事务支出</t>
  </si>
  <si>
    <t>20111</t>
  </si>
  <si>
    <t>纪检监察事务</t>
  </si>
  <si>
    <t>2011102</t>
  </si>
  <si>
    <t>20129</t>
  </si>
  <si>
    <t>群众团体事务</t>
  </si>
  <si>
    <t>2012901</t>
  </si>
  <si>
    <t>20131</t>
  </si>
  <si>
    <t>党委办公厅（室）及相关机构事务</t>
  </si>
  <si>
    <t>2013102</t>
  </si>
  <si>
    <t>2013105</t>
  </si>
  <si>
    <t>专项业务</t>
  </si>
  <si>
    <t>204</t>
  </si>
  <si>
    <t>公共安全支出</t>
  </si>
  <si>
    <t>20402</t>
  </si>
  <si>
    <t>公安</t>
  </si>
  <si>
    <t>2040202</t>
  </si>
  <si>
    <t>206</t>
  </si>
  <si>
    <t>科学技术支出</t>
  </si>
  <si>
    <t>20607</t>
  </si>
  <si>
    <t>科学技术普及</t>
  </si>
  <si>
    <t>2060701</t>
  </si>
  <si>
    <t>机构运行</t>
  </si>
  <si>
    <t>207</t>
  </si>
  <si>
    <t>文化旅游体育与传媒支出</t>
  </si>
  <si>
    <t>20701</t>
  </si>
  <si>
    <t>文化和旅游</t>
  </si>
  <si>
    <t>2070101</t>
  </si>
  <si>
    <t>208</t>
  </si>
  <si>
    <t>社会保障和就业支出</t>
  </si>
  <si>
    <t>20801</t>
  </si>
  <si>
    <t>人力资源和社会保障管理事务</t>
  </si>
  <si>
    <t>2080101</t>
  </si>
  <si>
    <t>20802</t>
  </si>
  <si>
    <t>民政管理事务</t>
  </si>
  <si>
    <t>2080208</t>
  </si>
  <si>
    <t>基层政权建设和社区治理</t>
  </si>
  <si>
    <t>20805</t>
  </si>
  <si>
    <t>行政事业单位养老支出</t>
  </si>
  <si>
    <t>2080501</t>
  </si>
  <si>
    <t>行政单位离退休</t>
  </si>
  <si>
    <t>2080502</t>
  </si>
  <si>
    <t>事业单位离退休</t>
  </si>
  <si>
    <t>2080505</t>
  </si>
  <si>
    <t>机关事业单位基本养老保险缴费支出</t>
  </si>
  <si>
    <t>20827</t>
  </si>
  <si>
    <t>财政对其他社会保险基金的补助</t>
  </si>
  <si>
    <t>2082701</t>
  </si>
  <si>
    <t>财政对失业保险基金的补助</t>
  </si>
  <si>
    <t>210</t>
  </si>
  <si>
    <t>卫生健康支出</t>
  </si>
  <si>
    <t>21011</t>
  </si>
  <si>
    <t>行政事业单位医疗</t>
  </si>
  <si>
    <t>2101101</t>
  </si>
  <si>
    <t>行政单位医疗</t>
  </si>
  <si>
    <t>2101102</t>
  </si>
  <si>
    <t>事业单位医疗</t>
  </si>
  <si>
    <t>2101103</t>
  </si>
  <si>
    <t>公务员医疗补助</t>
  </si>
  <si>
    <t>2101199</t>
  </si>
  <si>
    <t>其他行政事业单位医疗支出</t>
  </si>
  <si>
    <t>212</t>
  </si>
  <si>
    <t>城乡社区支出</t>
  </si>
  <si>
    <t>21201</t>
  </si>
  <si>
    <t>城乡社区管理事务</t>
  </si>
  <si>
    <t>2120101</t>
  </si>
  <si>
    <t>21205</t>
  </si>
  <si>
    <t>城乡社区环境卫生</t>
  </si>
  <si>
    <t>2120501</t>
  </si>
  <si>
    <t>213</t>
  </si>
  <si>
    <t>农林水支出</t>
  </si>
  <si>
    <t>21301</t>
  </si>
  <si>
    <t>农业农村</t>
  </si>
  <si>
    <t>2130104</t>
  </si>
  <si>
    <t>事业运行</t>
  </si>
  <si>
    <t>2130126</t>
  </si>
  <si>
    <t>农村社会事业</t>
  </si>
  <si>
    <t>2130142</t>
  </si>
  <si>
    <t>乡村道路建设</t>
  </si>
  <si>
    <t>2130199</t>
  </si>
  <si>
    <t>其他农业农村支出</t>
  </si>
  <si>
    <t>21302</t>
  </si>
  <si>
    <t>林业和草原</t>
  </si>
  <si>
    <t>2130234</t>
  </si>
  <si>
    <t>林业草原防灾减灾</t>
  </si>
  <si>
    <t>21303</t>
  </si>
  <si>
    <t>水利</t>
  </si>
  <si>
    <t>2130314</t>
  </si>
  <si>
    <t>防汛</t>
  </si>
  <si>
    <t>221</t>
  </si>
  <si>
    <t>住房保障支出</t>
  </si>
  <si>
    <t>22102</t>
  </si>
  <si>
    <t>住房改革支出</t>
  </si>
  <si>
    <t>2210201</t>
  </si>
  <si>
    <t>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</si>
  <si>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</si>
  <si>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</si>
  <si>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</si>
  <si>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</si>
  <si>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</si>
  <si>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</si>
  <si>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</si>
  <si>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</si>
  <si>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</si>
  <si>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</si>
  <si>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</si>
  <si>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</si>
  <si>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</si>
  <si>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</si>
  <si>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</si>
  <si>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</si>
  <si>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</si>
  <si>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</si>
  <si>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</si>
  <si>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</si>
  <si>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</si>
  <si>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</si>
  <si>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</si>
  <si>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</si>
  <si>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</si>
  <si>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</si>
  <si>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</si>
  <si>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</si>
  <si>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</si>
  <si>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</si>
  <si>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</si>
  <si>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</si>
  <si>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</si>
  <si>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</si>
  <si>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</si>
  <si>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</si>
  <si>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</si>
  <si>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</si>
  <si>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</si>
  <si>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</si>
  <si>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</si>
  <si>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</si>
  <si>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</si>
  <si>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</si>
  <si>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</si>
  <si>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</si>
  <si>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预算02-3表</t>
  </si>
  <si>
    <t>一般公共预算支出预算明细表（按经济科目分类）</t>
  </si>
  <si>
    <t>政府预算支出经济分类科目</t>
  </si>
  <si>
    <t>部门预算支出经济分类科目</t>
  </si>
  <si>
    <t>类</t>
  </si>
  <si>
    <t>款</t>
  </si>
  <si>
    <t>7</t>
  </si>
  <si>
    <t>8</t>
  </si>
  <si>
    <t>9</t>
  </si>
  <si>
    <t>10</t>
  </si>
  <si>
    <t>11</t>
  </si>
  <si>
    <t>12</t>
  </si>
  <si>
    <t>13</t>
  </si>
  <si>
    <t>14</t>
  </si>
  <si>
    <t>15</t>
  </si>
  <si>
    <t>16</t>
  </si>
  <si>
    <t>17</t>
  </si>
  <si>
    <t>18</t>
  </si>
  <si>
    <t>19</t>
  </si>
  <si>
    <t>20</t>
  </si>
  <si>
    <t>21</t>
  </si>
  <si>
    <t>22</t>
  </si>
  <si>
    <t>23</t>
  </si>
  <si>
    <t>24</t>
  </si>
  <si>
    <t>501</t>
  </si>
  <si>
    <t>机关工资福利支出</t>
  </si>
  <si>
    <t>301</t>
  </si>
  <si>
    <t>工资福利支出</t>
  </si>
  <si>
    <t>01</t>
  </si>
  <si>
    <t>工资奖金津补贴</t>
  </si>
  <si>
    <t>基本工资</t>
  </si>
  <si>
    <t>02</t>
  </si>
  <si>
    <t>社会保障缴费</t>
  </si>
  <si>
    <t>津贴补贴</t>
  </si>
  <si>
    <t>03</t>
  </si>
  <si>
    <t>奖金</t>
  </si>
  <si>
    <t>99</t>
  </si>
  <si>
    <t>其他工资福利支出</t>
  </si>
  <si>
    <t>07</t>
  </si>
  <si>
    <t>绩效工资</t>
  </si>
  <si>
    <t>502</t>
  </si>
  <si>
    <t>机关商品和服务支出</t>
  </si>
  <si>
    <t>08</t>
  </si>
  <si>
    <t>机关事业单位基本养老保险缴费</t>
  </si>
  <si>
    <t>办公经费</t>
  </si>
  <si>
    <t>职工基本医疗保险缴费</t>
  </si>
  <si>
    <t>05</t>
  </si>
  <si>
    <t>委托业务费</t>
  </si>
  <si>
    <t>公务员医疗补助缴费</t>
  </si>
  <si>
    <t>06</t>
  </si>
  <si>
    <t>公务接待费</t>
  </si>
  <si>
    <t>其他社会保障缴费</t>
  </si>
  <si>
    <t>公务用车运行维护费</t>
  </si>
  <si>
    <t>对事业单位经常性补助</t>
  </si>
  <si>
    <t>302</t>
  </si>
  <si>
    <t>商品和服务支出</t>
  </si>
  <si>
    <t>对个人和家庭的补助</t>
  </si>
  <si>
    <t>办公费</t>
  </si>
  <si>
    <t>离退休费</t>
  </si>
  <si>
    <t>租赁费</t>
  </si>
  <si>
    <t>26</t>
  </si>
  <si>
    <t>劳务费</t>
  </si>
  <si>
    <t>27</t>
  </si>
  <si>
    <t>28</t>
  </si>
  <si>
    <t>工会经费</t>
  </si>
  <si>
    <t>29</t>
  </si>
  <si>
    <t>福利费</t>
  </si>
  <si>
    <t>31</t>
  </si>
  <si>
    <t>39</t>
  </si>
  <si>
    <t>其他交通费用</t>
  </si>
  <si>
    <t>303</t>
  </si>
  <si>
    <t>退休费</t>
  </si>
  <si>
    <t>预算03表</t>
  </si>
  <si>
    <r>
      <rPr>
        <b/>
        <sz val="18"/>
        <color rgb="FF000000"/>
        <rFont val="宋体"/>
        <charset val="134"/>
      </rPr>
      <t>一般公共预算</t>
    </r>
    <r>
      <rPr>
        <b/>
        <sz val="18"/>
        <color rgb="FF000000"/>
        <rFont val="Microsoft Sans Serif"/>
        <charset val="134"/>
      </rPr>
      <t>“</t>
    </r>
    <r>
      <rPr>
        <b/>
        <sz val="18"/>
        <color rgb="FF000000"/>
        <rFont val="宋体"/>
        <charset val="134"/>
      </rPr>
      <t>三公</t>
    </r>
    <r>
      <rPr>
        <b/>
        <sz val="18"/>
        <color rgb="FF000000"/>
        <rFont val="Microsoft Sans Serif"/>
        <charset val="134"/>
      </rPr>
      <t>”</t>
    </r>
    <r>
      <rPr>
        <b/>
        <sz val="18"/>
        <color rgb="FF000000"/>
        <rFont val="宋体"/>
        <charset val="134"/>
      </rPr>
      <t>经费支出预算表</t>
    </r>
  </si>
  <si>
    <t>“三公”经费合计</t>
  </si>
  <si>
    <t>因公出国（境）费</t>
  </si>
  <si>
    <t>公务用车购置及运行费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</si>
  <si>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</si>
  <si>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</si>
  <si>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</si>
  <si>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</si>
  <si>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</si>
  <si>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</si>
  <si>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</si>
  <si>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</si>
  <si>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</si>
  <si>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</si>
  <si>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</si>
  <si>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</si>
  <si>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</si>
  <si>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</si>
  <si>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</si>
  <si>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</si>
  <si>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</si>
  <si>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</si>
  <si>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</si>
  <si>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</si>
  <si>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</si>
  <si>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</si>
  <si>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530303210000000000584</t>
  </si>
  <si>
    <t>行政人员支出工资</t>
  </si>
  <si>
    <t>30101</t>
  </si>
  <si>
    <t>530303210000000000585</t>
  </si>
  <si>
    <t>事业人员支出工资</t>
  </si>
  <si>
    <t>30102</t>
  </si>
  <si>
    <t>30103</t>
  </si>
  <si>
    <t>530303231100001510941</t>
  </si>
  <si>
    <t>公务员基础绩效奖</t>
  </si>
  <si>
    <t>530303241100002408511</t>
  </si>
  <si>
    <t>事业人员参照公务员规范后绩效奖</t>
  </si>
  <si>
    <t>30107</t>
  </si>
  <si>
    <t>530303210000000000586</t>
  </si>
  <si>
    <t>30108</t>
  </si>
  <si>
    <t>30110</t>
  </si>
  <si>
    <t>30111</t>
  </si>
  <si>
    <t>30112</t>
  </si>
  <si>
    <t>530303210000000000587</t>
  </si>
  <si>
    <t>30113</t>
  </si>
  <si>
    <t>530303210000000000589</t>
  </si>
  <si>
    <t>30199</t>
  </si>
  <si>
    <t>530303210000000000592</t>
  </si>
  <si>
    <t>其他公用支出</t>
  </si>
  <si>
    <t>30201</t>
  </si>
  <si>
    <t>530303210000000000590</t>
  </si>
  <si>
    <t>30217</t>
  </si>
  <si>
    <t>530303210000000000591</t>
  </si>
  <si>
    <t>30228</t>
  </si>
  <si>
    <t>30229</t>
  </si>
  <si>
    <t>530303241100002408491</t>
  </si>
  <si>
    <t>公用用车运行维护费</t>
  </si>
  <si>
    <t>30231</t>
  </si>
  <si>
    <t>530303241100002408512</t>
  </si>
  <si>
    <t>公务交通补贴</t>
  </si>
  <si>
    <t>30239</t>
  </si>
  <si>
    <t>530303210000000000588</t>
  </si>
  <si>
    <t>30302</t>
  </si>
  <si>
    <t>预算05-1表</t>
  </si>
  <si>
    <t>项目支出预算表（其他运转类.特定目标类项目）</t>
  </si>
  <si>
    <t>项目分类</t>
  </si>
  <si>
    <t>经济科目编码</t>
  </si>
  <si>
    <t>经济科目名称</t>
  </si>
  <si>
    <t>本年拨款</t>
  </si>
  <si>
    <t>其中：本次下达</t>
  </si>
  <si>
    <t>保洁经费</t>
  </si>
  <si>
    <t>事业发展类</t>
  </si>
  <si>
    <t>530303210000000000238</t>
  </si>
  <si>
    <t>30226</t>
  </si>
  <si>
    <t>大海哨社区生活生产便道工程专项经费</t>
  </si>
  <si>
    <t>专项业务类</t>
  </si>
  <si>
    <t>530303241100002475433</t>
  </si>
  <si>
    <t>30227</t>
  </si>
  <si>
    <t>党工委日常工作专项经费</t>
  </si>
  <si>
    <t>530303210000000000468</t>
  </si>
  <si>
    <t>党建工作专项经费</t>
  </si>
  <si>
    <t>530303210000000000232</t>
  </si>
  <si>
    <t>党建引领基层治理工作经费</t>
  </si>
  <si>
    <t>民生类</t>
  </si>
  <si>
    <t>530303241100002332743</t>
  </si>
  <si>
    <t>防汛、抗旱工作专项经费</t>
  </si>
  <si>
    <t>530303210000000000251</t>
  </si>
  <si>
    <t>公厕管理专项经费</t>
  </si>
  <si>
    <t>530303210000000000267</t>
  </si>
  <si>
    <t>红旗社区考核经费</t>
  </si>
  <si>
    <t>530303231100001511028</t>
  </si>
  <si>
    <t>纪工委工作专项经费</t>
  </si>
  <si>
    <t>530303210000000000257</t>
  </si>
  <si>
    <t>街道工作专项经费</t>
  </si>
  <si>
    <t>530303210000000000230</t>
  </si>
  <si>
    <t>街道租用办公场所专项经费</t>
  </si>
  <si>
    <t>530303210000000000242</t>
  </si>
  <si>
    <t>30214</t>
  </si>
  <si>
    <t>科普及青少年活动经费</t>
  </si>
  <si>
    <t>530303241100002332715</t>
  </si>
  <si>
    <t>农业农村工作专项经费</t>
  </si>
  <si>
    <t>530303210000000000235</t>
  </si>
  <si>
    <t>培训及会议专项经费</t>
  </si>
  <si>
    <t>530303210000000000252</t>
  </si>
  <si>
    <t>人大工委工作专项经费</t>
  </si>
  <si>
    <t>530303210000000000253</t>
  </si>
  <si>
    <t>森林防火工作专项经费</t>
  </si>
  <si>
    <t>530303210000000000245</t>
  </si>
  <si>
    <t>社区部门工作经费</t>
  </si>
  <si>
    <t>530303241100002332618</t>
  </si>
  <si>
    <t>社区矫正工作经费</t>
  </si>
  <si>
    <t>530303241100002475409</t>
  </si>
  <si>
    <t>土地看护专项经费</t>
  </si>
  <si>
    <t>530303210000000000262</t>
  </si>
  <si>
    <t>西城街道大海哨社区美丽家园建设工程专项经费</t>
  </si>
  <si>
    <t>530303241100002475456</t>
  </si>
  <si>
    <t>西城街道社区部门人员补贴经费</t>
  </si>
  <si>
    <t>530303231100001510783</t>
  </si>
  <si>
    <t>西城街道社区干部工资专项经费</t>
  </si>
  <si>
    <t>530303231100001510778</t>
  </si>
  <si>
    <t>西山社区生活生产便道工程专项经费</t>
  </si>
  <si>
    <t>530303241100002475426</t>
  </si>
  <si>
    <t>乡村道路安全工作经费</t>
  </si>
  <si>
    <t>530303241100002475381</t>
  </si>
  <si>
    <t>信访维稳工作专项经费</t>
  </si>
  <si>
    <t>530303210000000000234</t>
  </si>
  <si>
    <t>政协工作专项经费</t>
  </si>
  <si>
    <t>530303210000000000256</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</si>
  <si>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</si>
  <si>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</si>
  <si>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</si>
  <si>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</si>
  <si>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</si>
  <si>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</si>
  <si>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</si>
  <si>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</si>
  <si>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</si>
  <si>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</si>
  <si>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</si>
  <si>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</si>
  <si>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产出指标</t>
  </si>
  <si>
    <t>数量指标</t>
  </si>
  <si>
    <t>保障防护人员数量</t>
  </si>
  <si>
    <t>&gt;=</t>
  </si>
  <si>
    <t>40</t>
  </si>
  <si>
    <t>人</t>
  </si>
  <si>
    <t>定量指标</t>
  </si>
  <si>
    <t>反映森林防火经费保障人数</t>
  </si>
  <si>
    <t>质量指标</t>
  </si>
  <si>
    <t>物资保障率</t>
  </si>
  <si>
    <t>80</t>
  </si>
  <si>
    <t>%</t>
  </si>
  <si>
    <t>反映物资保障情况</t>
  </si>
  <si>
    <t>时效指标</t>
  </si>
  <si>
    <t>物资保障及时率</t>
  </si>
  <si>
    <t>反映物资保障及时情况</t>
  </si>
  <si>
    <t>效益指标</t>
  </si>
  <si>
    <t>社会效益指标</t>
  </si>
  <si>
    <t>防火救火能力提升情况</t>
  </si>
  <si>
    <t>90</t>
  </si>
  <si>
    <t>项目实施后防火救火能力是否得到有效提升</t>
  </si>
  <si>
    <t>可持续影响指标</t>
  </si>
  <si>
    <t>项目持续发挥作用的期限</t>
  </si>
  <si>
    <t>年</t>
  </si>
  <si>
    <t>反映项目持续发挥作用的期限</t>
  </si>
  <si>
    <t>满意度指标</t>
  </si>
  <si>
    <t>服务对象满意度指标</t>
  </si>
  <si>
    <t>防护人员满意程度</t>
  </si>
  <si>
    <t>反应防护人员对物资储备的满意度</t>
  </si>
  <si>
    <t>已征未用土地看护率</t>
  </si>
  <si>
    <t>100</t>
  </si>
  <si>
    <t>反应辖区所有已征未用土地是否能得到有效看护</t>
  </si>
  <si>
    <t>已征未用土地管理良好</t>
  </si>
  <si>
    <t>反应已征未用土地是否能够得到妥善管理，有无非法使用情况</t>
  </si>
  <si>
    <t>土地看护及时性</t>
  </si>
  <si>
    <t>反应是否及时安排人员及时管理已被征收还未使用的空地</t>
  </si>
  <si>
    <t>经济效益指标</t>
  </si>
  <si>
    <t>拨付土地看护人员经费</t>
  </si>
  <si>
    <t>=</t>
  </si>
  <si>
    <t>反应项目实行之后土地看护是否得到提升</t>
  </si>
  <si>
    <t>土地看护人员满意度</t>
  </si>
  <si>
    <t>反映土地看护人员满意度</t>
  </si>
  <si>
    <t>开展法制宣传</t>
  </si>
  <si>
    <t>次</t>
  </si>
  <si>
    <t>街道每年开展法制宣传数量是否达标</t>
  </si>
  <si>
    <t>人民调解处置情况</t>
  </si>
  <si>
    <t>良好</t>
  </si>
  <si>
    <t>反应人民调解处置情况及结果</t>
  </si>
  <si>
    <t>矛盾纠纷下降情况</t>
  </si>
  <si>
    <t>&lt;=</t>
  </si>
  <si>
    <t>95</t>
  </si>
  <si>
    <t>信访工作人员工作效率是否明显提升，本年度需解决的矛盾纠纷是否明显下降</t>
  </si>
  <si>
    <t>建立工作机制，健全工作流程</t>
  </si>
  <si>
    <t>建立健全</t>
  </si>
  <si>
    <t>在提高工作效率方面建立了新举措，确保部门工作长期可持续发展的保障。</t>
  </si>
  <si>
    <t>社会公众满意度</t>
  </si>
  <si>
    <t>反应社会公众对街道解决问题满意度</t>
  </si>
  <si>
    <t>社区道路硬化里程</t>
  </si>
  <si>
    <t>长180，宽8</t>
  </si>
  <si>
    <t>平方米</t>
  </si>
  <si>
    <t>反应硬化里程符合村内需要修路硬化里程</t>
  </si>
  <si>
    <t>社区道路硬化工程合格率</t>
  </si>
  <si>
    <t>反应工程竣工验收合格</t>
  </si>
  <si>
    <t>社区道路硬化工程完成及时率</t>
  </si>
  <si>
    <t>反应工程按合同时间完工</t>
  </si>
  <si>
    <t>缩短居民出行时间，居民满意度</t>
  </si>
  <si>
    <t>反应居民出行时间对道路硬化的满意度</t>
  </si>
  <si>
    <t>工程使用年限</t>
  </si>
  <si>
    <t>反应道路使用年限</t>
  </si>
  <si>
    <t>受益人口满意度</t>
  </si>
  <si>
    <t>反应受益人满意度</t>
  </si>
  <si>
    <t>房屋租金兑付率</t>
  </si>
  <si>
    <t>根据街道与租赁方签订的租房合同，兑付合同签订金额</t>
  </si>
  <si>
    <t>租入的办公用房质量达标率</t>
  </si>
  <si>
    <t>租入的房屋质量达标，是否存在危房、漏水等严重问题</t>
  </si>
  <si>
    <t>租房期限</t>
  </si>
  <si>
    <t>次/年</t>
  </si>
  <si>
    <t>根据街道与租赁方签订的租房合同，是否按照合同时限</t>
  </si>
  <si>
    <t>签订合同及时性</t>
  </si>
  <si>
    <t>每年末签订次年租房合同</t>
  </si>
  <si>
    <t>日</t>
  </si>
  <si>
    <t>是否每年末签订次年租房合同，确保办公用房持续使用，无中断现象</t>
  </si>
  <si>
    <t>办公效率</t>
  </si>
  <si>
    <t>租用办公房后街道职工干部办事热情，是否主动积极，未出现推脱现象</t>
  </si>
  <si>
    <t>街道工作人员满意度</t>
  </si>
  <si>
    <t>定性指标</t>
  </si>
  <si>
    <t>街道工作人员对租用的办公房是否满意度</t>
  </si>
  <si>
    <t>培训学习实际完成率</t>
  </si>
  <si>
    <t>街道党工委是否每月开展一次活动</t>
  </si>
  <si>
    <t>工作完成率</t>
  </si>
  <si>
    <t>根据街道政协委员2022年接受上级部门工作安排的工作完成情况</t>
  </si>
  <si>
    <t>工作完成及时性</t>
  </si>
  <si>
    <t>在上级部门规定时间内完成所要求的日常工作</t>
  </si>
  <si>
    <t>辖区党员参与各项活动率</t>
  </si>
  <si>
    <t>辖区党员满意度</t>
  </si>
  <si>
    <t>辖区党员对项目实施效果的满意程度</t>
  </si>
  <si>
    <t>是否完成工作指标</t>
  </si>
  <si>
    <t>社会效益产生率</t>
  </si>
  <si>
    <t>服务对象满意度</t>
  </si>
  <si>
    <t>资金兑付率</t>
  </si>
  <si>
    <t>根据工程签订合同要求，在工程完工并且结算审计后支付的工程款情况</t>
  </si>
  <si>
    <t>项目验收合格率</t>
  </si>
  <si>
    <t>根据项目验收实际情况，是否合格</t>
  </si>
  <si>
    <t>及时拨付工程款</t>
  </si>
  <si>
    <t>万元</t>
  </si>
  <si>
    <t>根据工程进度拨付相应工程款是否及时</t>
  </si>
  <si>
    <t>辖区群众安全感提升</t>
  </si>
  <si>
    <t>道路隐患消除后，通过调查群众生活是否得到以及出行安全感是否提升</t>
  </si>
  <si>
    <t>生态效益指标</t>
  </si>
  <si>
    <t>出行安全得到保障</t>
  </si>
  <si>
    <t>生命防护工程安装后，通过调查群众出行是否得到的便利</t>
  </si>
  <si>
    <t>群众对该工程满意度</t>
  </si>
  <si>
    <t>用以反映辖区居民对项目实施效果的满意程度</t>
  </si>
  <si>
    <t>公厕正常投入使用率</t>
  </si>
  <si>
    <t>反应公厕是否能够正常投入使用</t>
  </si>
  <si>
    <t>公厕环境卫生质量达标率</t>
  </si>
  <si>
    <t>反应公厕卫生质量是否达到标准</t>
  </si>
  <si>
    <t>保障资金拨付及时性</t>
  </si>
  <si>
    <t>反应资金拨付效率</t>
  </si>
  <si>
    <t>公厕清洁维护及时性</t>
  </si>
  <si>
    <t>反应公厕清洁维护及时性</t>
  </si>
  <si>
    <t>人居环境提升</t>
  </si>
  <si>
    <t>通过调查问卷的方式对126座公厕环境质量是否达标进行调查</t>
  </si>
  <si>
    <t>居民满意度</t>
  </si>
  <si>
    <t>用以反映辖区内居民对公厕管理的满意程度</t>
  </si>
  <si>
    <t>保洁员工资兑付率</t>
  </si>
  <si>
    <t>保洁员工资发放情况，是否按照标准</t>
  </si>
  <si>
    <t>环境卫生达标率</t>
  </si>
  <si>
    <t>根据辖区各地环境是否有明显提升作为标准</t>
  </si>
  <si>
    <t>垃圾清运</t>
  </si>
  <si>
    <t>天</t>
  </si>
  <si>
    <t>辖区垃圾箱体垃圾清运是否每日一清</t>
  </si>
  <si>
    <t>开展宣传</t>
  </si>
  <si>
    <t>根据街道开展环境保护、爱国卫生运动等活动情况</t>
  </si>
  <si>
    <t>通过调查问卷的方式对辖区整体人居环境质量是否达标进行调查</t>
  </si>
  <si>
    <t>辖区群众满意度</t>
  </si>
  <si>
    <t>通过调查的形式对辖区群众满意度进行分析</t>
  </si>
  <si>
    <t>召开会议情况</t>
  </si>
  <si>
    <t>根据研究部署本单位党风廉政建设工作会议开展情况</t>
  </si>
  <si>
    <t>活动情况</t>
  </si>
  <si>
    <t>根据开展廉政文化“六进”活动情况</t>
  </si>
  <si>
    <t>完成及时性</t>
  </si>
  <si>
    <t>党风廉政建设情况</t>
  </si>
  <si>
    <t>根据街道办事处及社区招投标、“三务”公开、“四帐两薄”等工作对外公开情况</t>
  </si>
  <si>
    <t>监督公开情况</t>
  </si>
  <si>
    <t>根据纪工委每年查处的歪风邪气人员情况</t>
  </si>
  <si>
    <t>群众满意度</t>
  </si>
  <si>
    <t>通过调查了解辖区群众对街道纪工委工作的满意程度</t>
  </si>
  <si>
    <t>案件处置率</t>
  </si>
  <si>
    <t>街道每年解决信访问题及矛盾纠纷的数量是否达标</t>
  </si>
  <si>
    <t>信访案件二次上访率</t>
  </si>
  <si>
    <t>部门已受理并办结的矛盾纠纷是否出现二次上访的情况</t>
  </si>
  <si>
    <t>信访案件处理及时性</t>
  </si>
  <si>
    <t>通过问卷调查了解街道办事人员接访后是否热情及时处理相关事务情况</t>
  </si>
  <si>
    <t>信访案件控制率</t>
  </si>
  <si>
    <t>管控辖区信访人员到市，到省，到京上访</t>
  </si>
  <si>
    <t>个</t>
  </si>
  <si>
    <t>按照标准发放工资</t>
  </si>
  <si>
    <t>标准</t>
  </si>
  <si>
    <t>元</t>
  </si>
  <si>
    <t>是否严格按照标准发放工资</t>
  </si>
  <si>
    <t>工资发放完成率</t>
  </si>
  <si>
    <t>是否完成全员工资发放</t>
  </si>
  <si>
    <t>工资发放及时率</t>
  </si>
  <si>
    <t>发放工资是否及时</t>
  </si>
  <si>
    <t>社区干部幸福感</t>
  </si>
  <si>
    <t>社区干部满意度</t>
  </si>
  <si>
    <t>补助资金兑付率</t>
  </si>
  <si>
    <t>根据西城街道2022年度狠抓落实责任书方案规定的完成良种补贴发放。是否达标</t>
  </si>
  <si>
    <t>目标任务实际完成率</t>
  </si>
  <si>
    <t>根据西城街道2022年度狠抓落实责任书方案规定的完成年度农业生产任务。</t>
  </si>
  <si>
    <t>农业产出质量达标率</t>
  </si>
  <si>
    <t>本年度耕种的农业产物合格率</t>
  </si>
  <si>
    <t>促进农民增收</t>
  </si>
  <si>
    <t>反应较上一年度农民农作产物收益</t>
  </si>
  <si>
    <t>耕地保护增加数</t>
  </si>
  <si>
    <t>亩</t>
  </si>
  <si>
    <t>项目实施后受保护的耕地面积增加数量</t>
  </si>
  <si>
    <t>辖区务农人员满意度</t>
  </si>
  <si>
    <t>考核本项目实施后，辖区务农人员对该项目的满意度案</t>
  </si>
  <si>
    <t>反映防汛、抗旱经费保障人数</t>
  </si>
  <si>
    <t>防汛、抗旱能力提升情况</t>
  </si>
  <si>
    <t>项目实施后防汛、抗旱能力是否得到有效提升</t>
  </si>
  <si>
    <t>项目完成验收合格率</t>
  </si>
  <si>
    <t>《基本建设工程结算审定表》</t>
  </si>
  <si>
    <t>项目按时完成及时率</t>
  </si>
  <si>
    <t>按合同约定时间</t>
  </si>
  <si>
    <t>成本指标</t>
  </si>
  <si>
    <t>经济成本指标</t>
  </si>
  <si>
    <t>美化城市市容外貌</t>
  </si>
  <si>
    <t>反应社会公众对社区创文工作满意度</t>
  </si>
  <si>
    <t>项目后期管护性</t>
  </si>
  <si>
    <t>受益对象满意度</t>
  </si>
  <si>
    <t>反应辖区群众对创文工作的满意度</t>
  </si>
  <si>
    <t>经费发放及时率</t>
  </si>
  <si>
    <t>可持续影响率</t>
  </si>
  <si>
    <t>指标完成率</t>
  </si>
  <si>
    <t>根据实际工作开展情况</t>
  </si>
  <si>
    <t>公众满意度</t>
  </si>
  <si>
    <t>视察、调研活动次数</t>
  </si>
  <si>
    <t>根据组织的人大代表开展视察、调研活动次数是否达到标准</t>
  </si>
  <si>
    <t>根据街道人大工委2022年接受上级部门工作安排的工作完成情况</t>
  </si>
  <si>
    <t>辖区群众对街道人大工作的肯定</t>
  </si>
  <si>
    <t>根据调查辖区群众对街道人大工作是否是肯定态度</t>
  </si>
  <si>
    <t>辖区人大代表满意度</t>
  </si>
  <si>
    <t>反应辖区人大代表对街道人大工委工作的满意度</t>
  </si>
  <si>
    <t>培训、会议数</t>
  </si>
  <si>
    <t>反应街道2022年度实际组织开展的培训会议次数</t>
  </si>
  <si>
    <t>开展培训、会议效果良好</t>
  </si>
  <si>
    <t>反应街道开展培训、会议后，业务人员工作中反馈意见是不是良好</t>
  </si>
  <si>
    <t>培训、会议及时性</t>
  </si>
  <si>
    <t>反应街道街道上级部门各项工作任务，同时需要开展培训或会议时，是否及时开展专项培训或会议</t>
  </si>
  <si>
    <t>业务提升</t>
  </si>
  <si>
    <t>反应街道开展培训、会议后，业务人员工作能力是否得到提升</t>
  </si>
  <si>
    <t>培训对象满意度</t>
  </si>
  <si>
    <t>反应参与街道培训、会议的业务员针对培训、会议的满意程度</t>
  </si>
  <si>
    <t>开展学习活动次数</t>
  </si>
  <si>
    <t>街道党委各支部每月开展一次学习教育好活动</t>
  </si>
  <si>
    <t>培训出勤率</t>
  </si>
  <si>
    <t>反应街道组织培训人员参与率</t>
  </si>
  <si>
    <t>办公设备供应率</t>
  </si>
  <si>
    <t>反应街道电子设施、硬件设施等办公设备供应是否及时</t>
  </si>
  <si>
    <t>日常工作完成及时性</t>
  </si>
  <si>
    <t>服务辖区群众办事效率</t>
  </si>
  <si>
    <t>工作统计</t>
  </si>
  <si>
    <t>运维机制建设</t>
  </si>
  <si>
    <t>制定</t>
  </si>
  <si>
    <t>是否建立完善的日常管理、长效运维、经费保障、会议培训、综合考评等管理机制，运维保障经费是否充足，用以反映和考察运维管理制度建设情况。</t>
  </si>
  <si>
    <t>内部职工满意度</t>
  </si>
  <si>
    <t>用以反映可考核单位内部职工对项目实施效果的满意程度</t>
  </si>
  <si>
    <t>政协委员调研次数</t>
  </si>
  <si>
    <t>根据组织的政协委员开展视察、调研活动次数是否达到标准</t>
  </si>
  <si>
    <t>辖区群众对街道政协工作的肯定</t>
  </si>
  <si>
    <t>根据调查辖区群众对街道政协工作是否是肯定态度</t>
  </si>
  <si>
    <t>辖区政协委员满意度</t>
  </si>
  <si>
    <t>反应辖区政协委员对街道人大工委工作的满意度</t>
  </si>
  <si>
    <t>APP实际使用率</t>
  </si>
  <si>
    <t>“学习强国”“云岭先锋”APP实名登录使用率</t>
  </si>
  <si>
    <t>学员反馈良好</t>
  </si>
  <si>
    <t>通过调查问卷，所有培训学员整体反馈是否良好。</t>
  </si>
  <si>
    <t>党建责任清单</t>
  </si>
  <si>
    <t>党员队伍发展情况</t>
  </si>
  <si>
    <t>街道党工委是否发展正式党员。</t>
  </si>
  <si>
    <t>预算05-3表</t>
  </si>
  <si>
    <t>项目支出绩效目标表（另文下达）</t>
  </si>
  <si>
    <t>单位名称：曲靖市麒麟区人民政府西城街道办事处</t>
  </si>
  <si>
    <t>说明：曲靖市麒麟区人民政府西城街道办事处2024年无另文下达的项目支出，故本表为空表。</t>
  </si>
  <si>
    <t>预算06表</t>
  </si>
  <si>
    <t>政府性基金预算支出预算表</t>
  </si>
  <si>
    <t>单位名称：预算科</t>
  </si>
  <si>
    <t>单位名称</t>
  </si>
  <si>
    <t>本年政府性基金预算支出</t>
  </si>
  <si>
    <t>说明：曲靖市麒麟区人民政府西城街道办事处2024年无政府性基金预算支出，故本表为空表。</t>
  </si>
  <si>
    <t>国有资本经营预算支出预算表</t>
  </si>
  <si>
    <t>本年国有资本经营预算支出</t>
  </si>
  <si>
    <t>说明：曲靖市麒麟区人民政府西城街道办事处2024年无国有资本经营预算安排支出，故本表为空表。</t>
  </si>
  <si>
    <t>预算08-01表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</si>
  <si>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</si>
  <si>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</si>
  <si>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</si>
  <si>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</si>
  <si>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</si>
  <si>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</si>
  <si>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</si>
  <si>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</si>
  <si>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</si>
  <si>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</si>
  <si>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激光打印机</t>
  </si>
  <si>
    <t>打印机</t>
  </si>
  <si>
    <t>台</t>
  </si>
  <si>
    <t>笔记本电脑</t>
  </si>
  <si>
    <t>计算机</t>
  </si>
  <si>
    <t>台式电脑</t>
  </si>
  <si>
    <t>台式计算机</t>
  </si>
  <si>
    <t>碎纸机</t>
  </si>
  <si>
    <t>销毁设备</t>
  </si>
  <si>
    <t>办公椅</t>
  </si>
  <si>
    <t>把</t>
  </si>
  <si>
    <t>预算08-02表</t>
  </si>
  <si>
    <t>政府购买服务预算表</t>
  </si>
  <si>
    <t>政府购买服务项目</t>
  </si>
  <si>
    <t>政府购买服务指导性目录代码</t>
  </si>
  <si>
    <t>基本支出/项目支出</t>
  </si>
  <si>
    <t>所属服务类别</t>
  </si>
  <si>
    <t>所属服务领域</t>
  </si>
  <si>
    <t>购买内容简述</t>
  </si>
  <si>
    <t>单位自筹</t>
  </si>
  <si>
    <t>合    计</t>
  </si>
  <si>
    <t>说明：曲靖市麒麟区人民政府西城街道办事处2024年无政府购买服务预算支出，故本表为空表。</t>
  </si>
  <si>
    <t>区对下转移支付预算表</t>
  </si>
  <si>
    <t>单位名称（项目）</t>
  </si>
  <si>
    <t>地区</t>
  </si>
  <si>
    <t>政府性基金</t>
  </si>
  <si>
    <t>翠峰街道</t>
  </si>
  <si>
    <t>西城街道</t>
  </si>
  <si>
    <t>说明：曲靖市麒麟区人民政府西城街道办事处2024年无区对下转移支付预算，故本表为空表。</t>
  </si>
  <si>
    <t>预算09-2表</t>
  </si>
  <si>
    <t>区对下转移支付绩效目标表</t>
  </si>
  <si>
    <t>说明：曲靖市麒麟区人民政府西城街道办事处2024年无区对下转移支付绩效目标，故本表为空表。</t>
  </si>
  <si>
    <t>预算10表</t>
  </si>
  <si>
    <t>新增资产配置表</t>
  </si>
  <si>
    <t>资产类别</t>
  </si>
  <si>
    <t>资产分类代码.名称</t>
  </si>
  <si>
    <t>资产名称</t>
  </si>
  <si>
    <t>计量单位</t>
  </si>
  <si>
    <t>财政部门批复数（元）</t>
  </si>
  <si>
    <t>单价</t>
  </si>
  <si>
    <t>金额</t>
  </si>
  <si>
    <t>说明：曲靖市麒麟区人民政府西城街道办事处2024年无新增资产配置，故本表为空表。</t>
  </si>
  <si>
    <t>预算11表</t>
  </si>
  <si>
    <t>上级补助项目支出预算表</t>
  </si>
  <si>
    <t>上级补助</t>
  </si>
  <si>
    <t>说明：曲靖市麒麟区人民政府西城街道办事处2024年无上级补助项目支出预算，故本表为空表。</t>
  </si>
  <si>
    <t>预算12表</t>
  </si>
  <si>
    <t>部门项目中期规划预算表</t>
  </si>
  <si>
    <t>项目级次</t>
  </si>
  <si>
    <t>2024年</t>
  </si>
  <si>
    <t>2025年</t>
  </si>
  <si>
    <t>2026年</t>
  </si>
  <si>
    <t>311 专项业务类</t>
  </si>
  <si>
    <t>本级</t>
  </si>
  <si>
    <t>312 民生类</t>
  </si>
  <si>
    <t>313 事业发展类</t>
  </si>
  <si>
    <t/>
  </si>
</sst>
</file>

<file path=xl/styles.xml><?xml version="1.0" encoding="utf-8"?>
<styleSheet xmlns="http://schemas.openxmlformats.org/spreadsheetml/2006/main">
  <numFmts count="10">
    <numFmt numFmtId="176" formatCode="#,##0.00;\-#,##0.00;;@"/>
    <numFmt numFmtId="177" formatCode="0.00_);[Red]\-0.00\ "/>
    <numFmt numFmtId="43" formatCode="_ * #,##0.00_ ;_ * \-#,##0.00_ ;_ * &quot;-&quot;??_ ;_ @_ "/>
    <numFmt numFmtId="42" formatCode="_ &quot;￥&quot;* #,##0_ ;_ &quot;￥&quot;* \-#,##0_ ;_ &quot;￥&quot;* &quot;-&quot;_ ;_ @_ "/>
    <numFmt numFmtId="41" formatCode="_ * #,##0_ ;_ * \-#,##0_ ;_ * &quot;-&quot;_ ;_ @_ "/>
    <numFmt numFmtId="178" formatCode="yyyy\-mm\-dd"/>
    <numFmt numFmtId="179" formatCode="yyyy\-mm\-dd\ hh:mm:ss"/>
    <numFmt numFmtId="180" formatCode="#,##0;\-#,##0;;@"/>
    <numFmt numFmtId="44" formatCode="_ &quot;￥&quot;* #,##0.00_ ;_ &quot;￥&quot;* \-#,##0.00_ ;_ &quot;￥&quot;* &quot;-&quot;??_ ;_ @_ "/>
    <numFmt numFmtId="181" formatCode="hh:mm:ss"/>
  </numFmts>
  <fonts count="54">
    <font>
      <sz val="11"/>
      <color theme="1"/>
      <name val="宋体"/>
      <charset val="134"/>
      <scheme val="minor"/>
    </font>
    <font>
      <sz val="10"/>
      <color rgb="FF000000"/>
      <name val="宋体"/>
      <charset val="134"/>
    </font>
    <font>
      <b/>
      <sz val="23"/>
      <color rgb="FF000000"/>
      <name val="宋体"/>
      <charset val="134"/>
    </font>
    <font>
      <sz val="9"/>
      <color rgb="FF000000"/>
      <name val="宋体"/>
      <charset val="134"/>
    </font>
    <font>
      <sz val="11"/>
      <color rgb="FF000000"/>
      <name val="宋体"/>
      <charset val="134"/>
    </font>
    <font>
      <sz val="9"/>
      <color theme="1"/>
      <name val="宋体"/>
      <charset val="134"/>
    </font>
    <font>
      <b/>
      <sz val="22"/>
      <color rgb="FF000000"/>
      <name val="宋体"/>
      <charset val="134"/>
    </font>
    <font>
      <sz val="32"/>
      <color rgb="FF000000"/>
      <name val="宋体"/>
      <charset val="134"/>
    </font>
    <font>
      <sz val="10"/>
      <color rgb="FFFFFFFF"/>
      <name val="宋体"/>
      <charset val="134"/>
    </font>
    <font>
      <b/>
      <sz val="21"/>
      <color rgb="FF000000"/>
      <name val="宋体"/>
      <charset val="134"/>
    </font>
    <font>
      <sz val="11"/>
      <color theme="1"/>
      <name val="Calibri"/>
      <charset val="134"/>
    </font>
    <font>
      <sz val="11"/>
      <color rgb="FF000000"/>
      <name val="宋体"/>
      <charset val="134"/>
      <scheme val="minor"/>
    </font>
    <font>
      <sz val="9"/>
      <color rgb="FF000000"/>
      <name val="宋体"/>
      <charset val="134"/>
      <scheme val="minor"/>
    </font>
    <font>
      <sz val="9"/>
      <color rgb="FF000000"/>
      <name val="SimSun"/>
      <charset val="134"/>
    </font>
    <font>
      <sz val="9.75"/>
      <color rgb="FF000000"/>
      <name val="宋体"/>
      <charset val="134"/>
      <scheme val="minor"/>
    </font>
    <font>
      <sz val="9.75"/>
      <color rgb="FF000000"/>
      <name val="SimSun"/>
      <charset val="134"/>
    </font>
    <font>
      <b/>
      <sz val="18"/>
      <color rgb="FF000000"/>
      <name val="宋体"/>
      <charset val="134"/>
    </font>
    <font>
      <b/>
      <sz val="18"/>
      <color rgb="FF000000"/>
      <name val="Microsoft Sans Serif"/>
      <charset val="134"/>
    </font>
    <font>
      <sz val="12"/>
      <color rgb="FF000000"/>
      <name val="宋体"/>
      <charset val="134"/>
    </font>
    <font>
      <b/>
      <sz val="9"/>
      <color theme="1"/>
      <name val="宋体"/>
      <charset val="134"/>
    </font>
    <font>
      <sz val="10"/>
      <color rgb="FF000000"/>
      <name val="Arial"/>
      <charset val="134"/>
    </font>
    <font>
      <b/>
      <sz val="20"/>
      <color rgb="FF000000"/>
      <name val="宋体"/>
      <charset val="134"/>
    </font>
    <font>
      <b/>
      <sz val="20"/>
      <color rgb="FF000000"/>
      <name val="Microsoft Sans Serif"/>
      <charset val="134"/>
    </font>
    <font>
      <sz val="10.5"/>
      <color rgb="FF000000"/>
      <name val="normal"/>
      <charset val="134"/>
    </font>
    <font>
      <sz val="10.5"/>
      <color rgb="FF000000"/>
      <name val="SimSun"/>
      <charset val="134"/>
    </font>
    <font>
      <sz val="10.5"/>
      <color rgb="FF000000"/>
      <name val="宋体"/>
      <charset val="134"/>
    </font>
    <font>
      <b/>
      <sz val="11"/>
      <color theme="1"/>
      <name val="宋体"/>
      <charset val="134"/>
      <scheme val="minor"/>
    </font>
    <font>
      <b/>
      <sz val="11"/>
      <color rgb="FF000000"/>
      <name val="宋体"/>
      <charset val="134"/>
    </font>
    <font>
      <sz val="10.5"/>
      <color theme="1"/>
      <name val="normal"/>
      <charset val="134"/>
    </font>
    <font>
      <sz val="9"/>
      <name val="宋体"/>
      <charset val="134"/>
    </font>
    <font>
      <sz val="11"/>
      <color rgb="FF3F3F76"/>
      <name val="宋体"/>
      <charset val="0"/>
      <scheme val="minor"/>
    </font>
    <font>
      <sz val="9"/>
      <color rgb="FF000000"/>
      <name val="Microsoft YaHei UI"/>
      <charset val="134"/>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sz val="18"/>
      <color rgb="FF000000"/>
      <name val="Microsoft Sans Serif"/>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color rgb="FF000000"/>
      <name val="宋体"/>
      <charset val="134"/>
    </font>
    <font>
      <b/>
      <sz val="10"/>
      <color rgb="FF000000"/>
      <name val="宋体"/>
      <charset val="134"/>
    </font>
    <font>
      <sz val="20"/>
      <color rgb="FF000000"/>
      <name val="Microsoft Sans Serif"/>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000000"/>
      </left>
      <right/>
      <top style="thin">
        <color rgb="FF000000"/>
      </top>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66">
    <xf numFmtId="0" fontId="0" fillId="0" borderId="0"/>
    <xf numFmtId="42" fontId="0" fillId="0" borderId="0" applyFont="0" applyFill="0" applyBorder="0" applyAlignment="0" applyProtection="0">
      <alignment vertical="center"/>
    </xf>
    <xf numFmtId="0" fontId="1" fillId="0" borderId="0">
      <alignment horizontal="right"/>
    </xf>
    <xf numFmtId="0" fontId="4" fillId="0" borderId="3">
      <alignment horizontal="center" vertical="center"/>
      <protection locked="0"/>
    </xf>
    <xf numFmtId="0" fontId="4" fillId="0" borderId="6">
      <alignment horizontal="center" vertical="center"/>
      <protection locked="0"/>
    </xf>
    <xf numFmtId="0" fontId="1" fillId="0" borderId="0">
      <alignment horizontal="right" vertical="center"/>
      <protection locked="0"/>
    </xf>
    <xf numFmtId="44" fontId="0" fillId="0" borderId="0" applyFont="0" applyFill="0" applyBorder="0" applyAlignment="0" applyProtection="0">
      <alignment vertical="center"/>
    </xf>
    <xf numFmtId="0" fontId="4" fillId="0" borderId="9">
      <alignment horizontal="center" vertical="center" wrapText="1"/>
    </xf>
    <xf numFmtId="0" fontId="27" fillId="0" borderId="0">
      <alignment horizontal="center" vertical="center"/>
    </xf>
    <xf numFmtId="0" fontId="30" fillId="3" borderId="15" applyNumberFormat="0" applyAlignment="0" applyProtection="0">
      <alignment vertical="center"/>
    </xf>
    <xf numFmtId="0" fontId="4" fillId="0" borderId="0"/>
    <xf numFmtId="0" fontId="31" fillId="0" borderId="0">
      <alignment vertical="top"/>
      <protection locked="0"/>
    </xf>
    <xf numFmtId="49" fontId="4" fillId="0" borderId="3">
      <alignment horizontal="center" vertical="center" wrapText="1"/>
    </xf>
    <xf numFmtId="0" fontId="1" fillId="0" borderId="2">
      <alignment horizontal="center" vertical="center" wrapText="1"/>
      <protection locked="0"/>
    </xf>
    <xf numFmtId="0" fontId="32" fillId="4" borderId="0" applyNumberFormat="0" applyBorder="0" applyAlignment="0" applyProtection="0">
      <alignment vertical="center"/>
    </xf>
    <xf numFmtId="0" fontId="4" fillId="0" borderId="1">
      <alignment horizontal="center" vertical="center"/>
    </xf>
    <xf numFmtId="0" fontId="1" fillId="0" borderId="5">
      <alignment horizontal="center" vertical="center"/>
      <protection locked="0"/>
    </xf>
    <xf numFmtId="41" fontId="0" fillId="0" borderId="0" applyFont="0" applyFill="0" applyBorder="0" applyAlignment="0" applyProtection="0">
      <alignment vertical="center"/>
    </xf>
    <xf numFmtId="179" fontId="29" fillId="0" borderId="1">
      <alignment horizontal="right" vertical="center"/>
    </xf>
    <xf numFmtId="0" fontId="33" fillId="5" borderId="0" applyNumberFormat="0" applyBorder="0" applyAlignment="0" applyProtection="0">
      <alignment vertical="center"/>
    </xf>
    <xf numFmtId="4" fontId="3" fillId="0" borderId="11">
      <alignment horizontal="right" vertical="center"/>
      <protection locked="0"/>
    </xf>
    <xf numFmtId="0" fontId="4" fillId="0" borderId="0"/>
    <xf numFmtId="0" fontId="4" fillId="0" borderId="0">
      <alignment horizontal="left" vertical="center"/>
      <protection locked="0"/>
    </xf>
    <xf numFmtId="0" fontId="32" fillId="6" borderId="0" applyNumberFormat="0" applyBorder="0" applyAlignment="0" applyProtection="0">
      <alignment vertical="center"/>
    </xf>
    <xf numFmtId="43" fontId="0" fillId="0" borderId="0" applyFont="0" applyFill="0" applyBorder="0" applyAlignment="0" applyProtection="0">
      <alignment vertical="center"/>
    </xf>
    <xf numFmtId="0" fontId="4" fillId="0" borderId="11">
      <alignment horizontal="center" vertical="center"/>
    </xf>
    <xf numFmtId="0" fontId="34" fillId="7" borderId="0" applyNumberFormat="0" applyBorder="0" applyAlignment="0" applyProtection="0">
      <alignment vertical="center"/>
    </xf>
    <xf numFmtId="0" fontId="35" fillId="0" borderId="0" applyNumberFormat="0" applyFill="0" applyBorder="0" applyAlignment="0" applyProtection="0">
      <alignment vertical="center"/>
    </xf>
    <xf numFmtId="0" fontId="1" fillId="0" borderId="3">
      <alignment horizontal="center" vertical="center" wrapText="1"/>
      <protection locked="0"/>
    </xf>
    <xf numFmtId="0" fontId="1" fillId="0" borderId="1">
      <alignment horizontal="center" vertical="center"/>
      <protection locked="0"/>
    </xf>
    <xf numFmtId="0" fontId="3" fillId="0" borderId="1">
      <alignment horizontal="right" vertical="center" wrapText="1"/>
    </xf>
    <xf numFmtId="0" fontId="3" fillId="0" borderId="11">
      <alignment horizontal="left" vertical="center"/>
    </xf>
    <xf numFmtId="0" fontId="4" fillId="0" borderId="10">
      <alignment horizontal="center" vertical="center" wrapText="1"/>
      <protection locked="0"/>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3" fillId="0" borderId="0">
      <alignment vertical="top"/>
      <protection locked="0"/>
    </xf>
    <xf numFmtId="0" fontId="4" fillId="0" borderId="8">
      <alignment horizontal="center" vertical="center"/>
    </xf>
    <xf numFmtId="0" fontId="31" fillId="0" borderId="0">
      <alignment vertical="top"/>
      <protection locked="0"/>
    </xf>
    <xf numFmtId="0" fontId="4" fillId="0" borderId="9">
      <alignment horizontal="center" vertical="center" wrapText="1"/>
      <protection locked="0"/>
    </xf>
    <xf numFmtId="0" fontId="3" fillId="0" borderId="0">
      <alignment horizontal="right" vertical="center"/>
    </xf>
    <xf numFmtId="0" fontId="3" fillId="0" borderId="5">
      <alignment horizontal="left" vertical="center"/>
      <protection locked="0"/>
    </xf>
    <xf numFmtId="4" fontId="3" fillId="0" borderId="1">
      <alignment horizontal="right" vertical="center"/>
      <protection locked="0"/>
    </xf>
    <xf numFmtId="0" fontId="0" fillId="2" borderId="14" applyNumberFormat="0" applyFont="0" applyAlignment="0" applyProtection="0">
      <alignment vertical="center"/>
    </xf>
    <xf numFmtId="0" fontId="3" fillId="0" borderId="11">
      <alignment horizontal="left" vertical="center" wrapText="1"/>
    </xf>
    <xf numFmtId="0" fontId="4" fillId="0" borderId="11">
      <alignment horizontal="center" vertical="center"/>
      <protection locked="0"/>
    </xf>
    <xf numFmtId="0" fontId="4" fillId="0" borderId="1">
      <alignment vertical="center" wrapText="1"/>
    </xf>
    <xf numFmtId="0" fontId="34" fillId="8" borderId="0" applyNumberFormat="0" applyBorder="0" applyAlignment="0" applyProtection="0">
      <alignment vertical="center"/>
    </xf>
    <xf numFmtId="0" fontId="1" fillId="0" borderId="0"/>
    <xf numFmtId="49" fontId="1" fillId="0" borderId="1">
      <alignment horizont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7" applyNumberFormat="0" applyFill="0" applyAlignment="0" applyProtection="0">
      <alignment vertical="center"/>
    </xf>
    <xf numFmtId="0" fontId="1" fillId="0" borderId="0">
      <alignment vertical="top"/>
    </xf>
    <xf numFmtId="0" fontId="2" fillId="0" borderId="0">
      <alignment horizontal="center" vertical="center"/>
    </xf>
    <xf numFmtId="0" fontId="4" fillId="0" borderId="6">
      <alignment horizontal="center" vertical="center" wrapText="1"/>
    </xf>
    <xf numFmtId="0" fontId="4" fillId="0" borderId="6">
      <alignment horizontal="center" vertical="center"/>
    </xf>
    <xf numFmtId="0" fontId="43" fillId="0" borderId="17" applyNumberFormat="0" applyFill="0" applyAlignment="0" applyProtection="0">
      <alignment vertical="center"/>
    </xf>
    <xf numFmtId="0" fontId="1" fillId="0" borderId="11">
      <alignment horizontal="center" vertical="center"/>
      <protection locked="0"/>
    </xf>
    <xf numFmtId="4" fontId="3" fillId="0" borderId="11">
      <alignment horizontal="right" vertical="center"/>
      <protection locked="0"/>
    </xf>
    <xf numFmtId="0" fontId="4" fillId="0" borderId="2">
      <alignment horizontal="center" vertical="center" wrapText="1"/>
      <protection locked="0"/>
    </xf>
    <xf numFmtId="0" fontId="34" fillId="9" borderId="0" applyNumberFormat="0" applyBorder="0" applyAlignment="0" applyProtection="0">
      <alignment vertical="center"/>
    </xf>
    <xf numFmtId="49" fontId="4" fillId="0" borderId="1">
      <alignment horizontal="center" vertical="center"/>
      <protection locked="0"/>
    </xf>
    <xf numFmtId="0" fontId="3" fillId="0" borderId="0">
      <alignment horizontal="right" vertical="center"/>
    </xf>
    <xf numFmtId="0" fontId="36" fillId="0" borderId="18" applyNumberFormat="0" applyFill="0" applyAlignment="0" applyProtection="0">
      <alignment vertical="center"/>
    </xf>
    <xf numFmtId="0" fontId="34" fillId="10" borderId="0" applyNumberFormat="0" applyBorder="0" applyAlignment="0" applyProtection="0">
      <alignment vertical="center"/>
    </xf>
    <xf numFmtId="0" fontId="3" fillId="0" borderId="1">
      <alignment horizontal="center" vertical="center"/>
      <protection locked="0"/>
    </xf>
    <xf numFmtId="4" fontId="3" fillId="0" borderId="1">
      <alignment horizontal="right" vertical="center" wrapText="1"/>
    </xf>
    <xf numFmtId="0" fontId="3" fillId="0" borderId="0">
      <alignment vertical="top"/>
      <protection locked="0"/>
    </xf>
    <xf numFmtId="0" fontId="44" fillId="11" borderId="19" applyNumberFormat="0" applyAlignment="0" applyProtection="0">
      <alignment vertical="center"/>
    </xf>
    <xf numFmtId="0" fontId="4" fillId="0" borderId="9">
      <alignment horizontal="center" vertical="center"/>
    </xf>
    <xf numFmtId="0" fontId="1" fillId="0" borderId="3">
      <alignment horizontal="center" vertical="center" wrapText="1"/>
      <protection locked="0"/>
    </xf>
    <xf numFmtId="0" fontId="45" fillId="11" borderId="15" applyNumberFormat="0" applyAlignment="0" applyProtection="0">
      <alignment vertical="center"/>
    </xf>
    <xf numFmtId="0" fontId="1" fillId="0" borderId="0">
      <alignment vertical="center"/>
    </xf>
    <xf numFmtId="0" fontId="1" fillId="0" borderId="0"/>
    <xf numFmtId="0" fontId="46" fillId="12" borderId="20" applyNumberFormat="0" applyAlignment="0" applyProtection="0">
      <alignment vertical="center"/>
    </xf>
    <xf numFmtId="0" fontId="32" fillId="13" borderId="0" applyNumberFormat="0" applyBorder="0" applyAlignment="0" applyProtection="0">
      <alignment vertical="center"/>
    </xf>
    <xf numFmtId="0" fontId="34" fillId="14" borderId="0" applyNumberFormat="0" applyBorder="0" applyAlignment="0" applyProtection="0">
      <alignment vertical="center"/>
    </xf>
    <xf numFmtId="0" fontId="47" fillId="0" borderId="21" applyNumberFormat="0" applyFill="0" applyAlignment="0" applyProtection="0">
      <alignment vertical="center"/>
    </xf>
    <xf numFmtId="0" fontId="4" fillId="0" borderId="2">
      <alignment horizontal="center" vertical="center" wrapText="1"/>
      <protection locked="0"/>
    </xf>
    <xf numFmtId="0" fontId="48" fillId="0" borderId="22" applyNumberFormat="0" applyFill="0" applyAlignment="0" applyProtection="0">
      <alignment vertical="center"/>
    </xf>
    <xf numFmtId="0" fontId="1" fillId="0" borderId="0">
      <alignment horizontal="right" vertical="center"/>
      <protection locked="0"/>
    </xf>
    <xf numFmtId="0" fontId="49" fillId="15" borderId="0" applyNumberFormat="0" applyBorder="0" applyAlignment="0" applyProtection="0">
      <alignment vertical="center"/>
    </xf>
    <xf numFmtId="0" fontId="31" fillId="0" borderId="0">
      <alignment vertical="top"/>
      <protection locked="0"/>
    </xf>
    <xf numFmtId="0" fontId="50" fillId="16" borderId="0" applyNumberFormat="0" applyBorder="0" applyAlignment="0" applyProtection="0">
      <alignment vertical="center"/>
    </xf>
    <xf numFmtId="0" fontId="32" fillId="17" borderId="0" applyNumberFormat="0" applyBorder="0" applyAlignment="0" applyProtection="0">
      <alignment vertical="center"/>
    </xf>
    <xf numFmtId="0" fontId="34" fillId="18" borderId="0" applyNumberFormat="0" applyBorder="0" applyAlignment="0" applyProtection="0">
      <alignment vertical="center"/>
    </xf>
    <xf numFmtId="0" fontId="2" fillId="0" borderId="0">
      <alignment horizontal="center" vertical="center"/>
    </xf>
    <xf numFmtId="0" fontId="32" fillId="19" borderId="0" applyNumberFormat="0" applyBorder="0" applyAlignment="0" applyProtection="0">
      <alignment vertical="center"/>
    </xf>
    <xf numFmtId="0" fontId="3" fillId="0" borderId="0">
      <alignment horizontal="left" vertical="center"/>
      <protection locked="0"/>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1" fillId="0" borderId="0"/>
    <xf numFmtId="0" fontId="2" fillId="0" borderId="0">
      <alignment horizontal="center" vertical="center"/>
    </xf>
    <xf numFmtId="0" fontId="4" fillId="0" borderId="3">
      <alignment horizontal="center" vertical="center"/>
    </xf>
    <xf numFmtId="0" fontId="4" fillId="0" borderId="8">
      <alignment horizontal="center" vertical="center"/>
    </xf>
    <xf numFmtId="0" fontId="3" fillId="0" borderId="0">
      <alignment horizontal="right" vertical="center"/>
    </xf>
    <xf numFmtId="0" fontId="32" fillId="22" borderId="0" applyNumberFormat="0" applyBorder="0" applyAlignment="0" applyProtection="0">
      <alignment vertical="center"/>
    </xf>
    <xf numFmtId="0" fontId="34" fillId="23" borderId="0" applyNumberFormat="0" applyBorder="0" applyAlignment="0" applyProtection="0">
      <alignment vertical="center"/>
    </xf>
    <xf numFmtId="0" fontId="3" fillId="0" borderId="1">
      <alignment horizontal="left" vertical="top" wrapText="1"/>
    </xf>
    <xf numFmtId="0" fontId="34" fillId="24" borderId="0" applyNumberFormat="0" applyBorder="0" applyAlignment="0" applyProtection="0">
      <alignment vertical="center"/>
    </xf>
    <xf numFmtId="0" fontId="32" fillId="25" borderId="0" applyNumberFormat="0" applyBorder="0" applyAlignment="0" applyProtection="0">
      <alignment vertical="center"/>
    </xf>
    <xf numFmtId="0" fontId="4" fillId="0" borderId="6">
      <alignment horizontal="center" vertical="center" wrapText="1"/>
    </xf>
    <xf numFmtId="0" fontId="32" fillId="26" borderId="0" applyNumberFormat="0" applyBorder="0" applyAlignment="0" applyProtection="0">
      <alignment vertical="center"/>
    </xf>
    <xf numFmtId="0" fontId="34" fillId="27" borderId="0" applyNumberFormat="0" applyBorder="0" applyAlignment="0" applyProtection="0">
      <alignment vertical="center"/>
    </xf>
    <xf numFmtId="0" fontId="32" fillId="28" borderId="0" applyNumberFormat="0" applyBorder="0" applyAlignment="0" applyProtection="0">
      <alignment vertical="center"/>
    </xf>
    <xf numFmtId="0" fontId="34" fillId="29" borderId="0" applyNumberFormat="0" applyBorder="0" applyAlignment="0" applyProtection="0">
      <alignment vertical="center"/>
    </xf>
    <xf numFmtId="0" fontId="1" fillId="0" borderId="0">
      <alignment vertical="top"/>
    </xf>
    <xf numFmtId="0" fontId="1" fillId="0" borderId="0">
      <alignment horizontal="right" vertical="center"/>
    </xf>
    <xf numFmtId="0" fontId="34" fillId="30" borderId="0" applyNumberFormat="0" applyBorder="0" applyAlignment="0" applyProtection="0">
      <alignment vertical="center"/>
    </xf>
    <xf numFmtId="0" fontId="32" fillId="31" borderId="0" applyNumberFormat="0" applyBorder="0" applyAlignment="0" applyProtection="0">
      <alignment vertical="center"/>
    </xf>
    <xf numFmtId="0" fontId="4" fillId="0" borderId="3">
      <alignment horizontal="center" vertical="center"/>
    </xf>
    <xf numFmtId="0" fontId="3" fillId="0" borderId="1">
      <alignment horizontal="left" vertical="center"/>
    </xf>
    <xf numFmtId="0" fontId="34" fillId="32" borderId="0" applyNumberFormat="0" applyBorder="0" applyAlignment="0" applyProtection="0">
      <alignment vertical="center"/>
    </xf>
    <xf numFmtId="178" fontId="29" fillId="0" borderId="1">
      <alignment horizontal="right" vertical="center"/>
    </xf>
    <xf numFmtId="4" fontId="51" fillId="0" borderId="12">
      <alignment horizontal="right" vertical="center"/>
    </xf>
    <xf numFmtId="0" fontId="3" fillId="0" borderId="1">
      <alignment horizontal="right" vertical="center"/>
    </xf>
    <xf numFmtId="0" fontId="4" fillId="0" borderId="7">
      <alignment horizontal="center" vertical="center"/>
    </xf>
    <xf numFmtId="0" fontId="1" fillId="0" borderId="9">
      <alignment horizontal="center" vertical="center" wrapText="1"/>
      <protection locked="0"/>
    </xf>
    <xf numFmtId="0" fontId="4" fillId="0" borderId="2">
      <alignment horizontal="center" vertical="center"/>
    </xf>
    <xf numFmtId="0" fontId="20" fillId="0" borderId="0">
      <alignment vertical="top"/>
    </xf>
    <xf numFmtId="0" fontId="20" fillId="0" borderId="0"/>
    <xf numFmtId="0" fontId="1" fillId="0" borderId="10">
      <alignment horizontal="center" vertical="center" wrapText="1"/>
    </xf>
    <xf numFmtId="0" fontId="4" fillId="0" borderId="7">
      <alignment horizontal="center" vertical="center"/>
    </xf>
    <xf numFmtId="0" fontId="4" fillId="0" borderId="2">
      <alignment horizontal="center" vertical="center"/>
    </xf>
    <xf numFmtId="0" fontId="1" fillId="0" borderId="0"/>
    <xf numFmtId="0" fontId="1" fillId="0" borderId="1">
      <alignment horizontal="center" vertical="center"/>
    </xf>
    <xf numFmtId="0" fontId="1" fillId="0" borderId="8">
      <alignment horizontal="center" vertical="center" wrapText="1"/>
    </xf>
    <xf numFmtId="0" fontId="3" fillId="0" borderId="7">
      <alignment horizontal="left" vertical="center"/>
    </xf>
    <xf numFmtId="49" fontId="4" fillId="0" borderId="1">
      <alignment horizontal="center" vertical="center"/>
      <protection locked="0"/>
    </xf>
    <xf numFmtId="0" fontId="4" fillId="0" borderId="5">
      <alignment horizontal="center" vertical="center"/>
      <protection locked="0"/>
    </xf>
    <xf numFmtId="10" fontId="29" fillId="0" borderId="1">
      <alignment horizontal="right" vertical="center"/>
    </xf>
    <xf numFmtId="177" fontId="3" fillId="0" borderId="1">
      <alignment horizontal="right" vertical="center" wrapText="1"/>
      <protection locked="0"/>
    </xf>
    <xf numFmtId="0" fontId="4" fillId="0" borderId="5">
      <alignment horizontal="center" vertical="center" wrapText="1"/>
    </xf>
    <xf numFmtId="49" fontId="8" fillId="0" borderId="0">
      <protection locked="0"/>
    </xf>
    <xf numFmtId="0" fontId="1" fillId="0" borderId="11">
      <alignment horizontal="center" vertical="center"/>
    </xf>
    <xf numFmtId="0" fontId="3" fillId="0" borderId="1">
      <alignment horizontal="left" vertical="center"/>
    </xf>
    <xf numFmtId="0" fontId="4" fillId="0" borderId="7">
      <alignment horizontal="center" vertical="center"/>
    </xf>
    <xf numFmtId="0" fontId="4" fillId="0" borderId="1">
      <alignment horizontal="center" vertical="center"/>
    </xf>
    <xf numFmtId="0" fontId="2" fillId="0" borderId="0">
      <alignment horizontal="center" vertical="center"/>
    </xf>
    <xf numFmtId="0" fontId="3" fillId="0" borderId="0">
      <alignment horizontal="left" vertical="center"/>
    </xf>
    <xf numFmtId="49" fontId="4" fillId="0" borderId="5">
      <alignment horizontal="center" vertical="center" wrapText="1"/>
    </xf>
    <xf numFmtId="4" fontId="4" fillId="0" borderId="1">
      <alignment vertical="center"/>
    </xf>
    <xf numFmtId="0" fontId="6" fillId="0" borderId="0">
      <alignment horizontal="center" vertical="center"/>
    </xf>
    <xf numFmtId="0" fontId="52" fillId="0" borderId="8">
      <alignment horizontal="center" vertical="center"/>
    </xf>
    <xf numFmtId="0" fontId="4" fillId="0" borderId="3">
      <alignment horizontal="center" vertical="center"/>
    </xf>
    <xf numFmtId="0" fontId="4" fillId="0" borderId="9">
      <alignment horizontal="center" vertical="center"/>
    </xf>
    <xf numFmtId="176" fontId="29" fillId="0" borderId="1">
      <alignment horizontal="right" vertical="center"/>
    </xf>
    <xf numFmtId="0" fontId="3" fillId="0" borderId="11">
      <alignment horizontal="left" vertical="center" wrapText="1"/>
    </xf>
    <xf numFmtId="0" fontId="4" fillId="0" borderId="0">
      <protection locked="0"/>
    </xf>
    <xf numFmtId="49" fontId="29" fillId="0" borderId="1">
      <alignment horizontal="left" vertical="center" wrapText="1"/>
    </xf>
    <xf numFmtId="49" fontId="1" fillId="0" borderId="0"/>
    <xf numFmtId="0" fontId="4" fillId="0" borderId="3">
      <alignment horizontal="center" vertical="center"/>
    </xf>
    <xf numFmtId="0" fontId="31" fillId="0" borderId="0">
      <alignment vertical="top"/>
      <protection locked="0"/>
    </xf>
    <xf numFmtId="176" fontId="29" fillId="0" borderId="1">
      <alignment horizontal="right" vertical="center"/>
    </xf>
    <xf numFmtId="181" fontId="29" fillId="0" borderId="1">
      <alignment horizontal="right" vertical="center"/>
    </xf>
    <xf numFmtId="0" fontId="4" fillId="0" borderId="0">
      <alignment horizontal="right" wrapText="1"/>
    </xf>
    <xf numFmtId="0" fontId="20" fillId="0" borderId="0">
      <alignment vertical="top"/>
    </xf>
    <xf numFmtId="49" fontId="1" fillId="0" borderId="0"/>
    <xf numFmtId="180" fontId="29" fillId="0" borderId="1">
      <alignment horizontal="right" vertical="center"/>
    </xf>
    <xf numFmtId="0" fontId="4" fillId="0" borderId="0"/>
    <xf numFmtId="0" fontId="4" fillId="0" borderId="3">
      <alignment horizontal="center" vertical="center"/>
    </xf>
    <xf numFmtId="0" fontId="52" fillId="0" borderId="5">
      <alignment horizontal="center" vertical="center"/>
    </xf>
    <xf numFmtId="0" fontId="20" fillId="0" borderId="1"/>
    <xf numFmtId="0" fontId="51" fillId="0" borderId="7">
      <alignment horizontal="center" vertical="center"/>
    </xf>
    <xf numFmtId="0" fontId="3" fillId="0" borderId="5">
      <alignment horizontal="right" vertical="center"/>
      <protection locked="0"/>
    </xf>
    <xf numFmtId="3" fontId="1" fillId="0" borderId="3">
      <alignment horizontal="center" vertical="center"/>
    </xf>
    <xf numFmtId="0" fontId="1" fillId="0" borderId="1"/>
    <xf numFmtId="0" fontId="1" fillId="0" borderId="1"/>
    <xf numFmtId="0" fontId="1" fillId="0" borderId="0">
      <alignment horizontal="right" vertical="center"/>
    </xf>
    <xf numFmtId="0" fontId="51" fillId="0" borderId="7">
      <alignment horizontal="center" vertical="center"/>
      <protection locked="0"/>
    </xf>
    <xf numFmtId="4" fontId="3" fillId="0" borderId="1">
      <alignment horizontal="right" vertical="center"/>
    </xf>
    <xf numFmtId="3" fontId="1" fillId="0" borderId="1">
      <alignment horizontal="center" vertical="center"/>
    </xf>
    <xf numFmtId="0" fontId="4" fillId="0" borderId="5">
      <alignment horizontal="center" vertical="center"/>
    </xf>
    <xf numFmtId="0" fontId="1" fillId="0" borderId="0">
      <alignment horizontal="right"/>
    </xf>
    <xf numFmtId="0" fontId="2" fillId="0" borderId="0">
      <alignment horizontal="center" vertical="top"/>
    </xf>
    <xf numFmtId="0" fontId="4" fillId="0" borderId="3">
      <alignment horizontal="center" vertical="center"/>
      <protection locked="0"/>
    </xf>
    <xf numFmtId="0" fontId="20" fillId="0" borderId="1">
      <alignment horizontal="center" vertical="center"/>
    </xf>
    <xf numFmtId="4" fontId="3" fillId="0" borderId="1">
      <alignment horizontal="right" vertical="center"/>
      <protection locked="0"/>
    </xf>
    <xf numFmtId="0" fontId="1" fillId="0" borderId="0">
      <protection locked="0"/>
    </xf>
    <xf numFmtId="0" fontId="1" fillId="0" borderId="0"/>
    <xf numFmtId="0" fontId="27" fillId="0" borderId="0">
      <alignment horizontal="center" vertical="center"/>
    </xf>
    <xf numFmtId="0" fontId="4" fillId="0" borderId="8">
      <alignment horizontal="center" vertical="center"/>
      <protection locked="0"/>
    </xf>
    <xf numFmtId="0" fontId="3" fillId="0" borderId="0">
      <alignment horizontal="right" vertical="center"/>
      <protection locked="0"/>
    </xf>
    <xf numFmtId="0" fontId="1" fillId="0" borderId="8">
      <alignment horizontal="center" vertical="center" wrapText="1"/>
      <protection locked="0"/>
    </xf>
    <xf numFmtId="0" fontId="2" fillId="0" borderId="0">
      <alignment horizontal="center" vertical="center"/>
      <protection locked="0"/>
    </xf>
    <xf numFmtId="0" fontId="6" fillId="0" borderId="0">
      <alignment horizontal="center" vertical="center" wrapText="1"/>
    </xf>
    <xf numFmtId="0" fontId="4" fillId="0" borderId="5">
      <alignment horizontal="center" vertical="center"/>
    </xf>
    <xf numFmtId="0" fontId="4" fillId="0" borderId="1">
      <alignment horizontal="center" vertical="center"/>
      <protection locked="0"/>
    </xf>
    <xf numFmtId="0" fontId="4" fillId="0" borderId="0">
      <protection locked="0"/>
    </xf>
    <xf numFmtId="0" fontId="3" fillId="0" borderId="0">
      <alignment horizontal="left" vertical="center"/>
    </xf>
    <xf numFmtId="4" fontId="3" fillId="0" borderId="1">
      <alignment horizontal="right" vertical="center"/>
    </xf>
    <xf numFmtId="0" fontId="51" fillId="0" borderId="1">
      <alignment horizontal="center" vertical="center"/>
    </xf>
    <xf numFmtId="0" fontId="1" fillId="0" borderId="5">
      <alignment horizontal="center" vertical="center"/>
    </xf>
    <xf numFmtId="0" fontId="4" fillId="0" borderId="2">
      <alignment horizontal="center" vertical="center" wrapText="1"/>
    </xf>
    <xf numFmtId="4" fontId="3" fillId="0" borderId="1">
      <alignment horizontal="right" vertical="center"/>
      <protection locked="0"/>
    </xf>
    <xf numFmtId="0" fontId="3" fillId="0" borderId="0">
      <alignment horizontal="right"/>
    </xf>
    <xf numFmtId="4" fontId="4" fillId="0" borderId="1">
      <alignment vertical="center"/>
      <protection locked="0"/>
    </xf>
    <xf numFmtId="0" fontId="4" fillId="0" borderId="6">
      <alignment horizontal="center" vertical="center" wrapText="1"/>
    </xf>
    <xf numFmtId="4" fontId="3" fillId="0" borderId="12">
      <alignment horizontal="right" vertical="center"/>
      <protection locked="0"/>
    </xf>
    <xf numFmtId="4" fontId="51" fillId="0" borderId="1">
      <alignment horizontal="right" vertical="center"/>
    </xf>
    <xf numFmtId="0" fontId="31" fillId="0" borderId="0">
      <alignment vertical="top"/>
      <protection locked="0"/>
    </xf>
    <xf numFmtId="0" fontId="4" fillId="0" borderId="7">
      <alignment horizontal="center" vertical="center" wrapText="1"/>
    </xf>
    <xf numFmtId="4" fontId="3" fillId="0" borderId="12">
      <alignment horizontal="right" vertical="center"/>
    </xf>
    <xf numFmtId="4" fontId="51" fillId="0" borderId="1">
      <alignment horizontal="right" vertical="center"/>
      <protection locked="0"/>
    </xf>
    <xf numFmtId="0" fontId="3" fillId="0" borderId="7">
      <alignment horizontal="left" vertical="center" wrapText="1"/>
    </xf>
    <xf numFmtId="0" fontId="31" fillId="0" borderId="0">
      <alignment vertical="top"/>
      <protection locked="0"/>
    </xf>
    <xf numFmtId="0" fontId="1" fillId="0" borderId="13">
      <alignment horizontal="center" vertical="center" wrapText="1"/>
    </xf>
    <xf numFmtId="0" fontId="3" fillId="0" borderId="12">
      <alignment horizontal="center" vertical="center"/>
    </xf>
    <xf numFmtId="0" fontId="1" fillId="0" borderId="0"/>
    <xf numFmtId="0" fontId="53" fillId="0" borderId="0">
      <alignment horizontal="center" vertical="center"/>
    </xf>
    <xf numFmtId="0" fontId="6" fillId="0" borderId="0">
      <alignment horizontal="center" vertical="center"/>
      <protection locked="0"/>
    </xf>
    <xf numFmtId="0" fontId="4" fillId="0" borderId="0">
      <alignment horizontal="left" vertical="center"/>
    </xf>
    <xf numFmtId="0" fontId="3" fillId="0" borderId="0">
      <alignment horizontal="left" vertical="center"/>
    </xf>
    <xf numFmtId="0" fontId="4" fillId="0" borderId="3">
      <alignment horizontal="center" vertical="center"/>
    </xf>
    <xf numFmtId="0" fontId="1" fillId="0" borderId="6">
      <alignment horizontal="center" vertical="center" wrapText="1"/>
    </xf>
    <xf numFmtId="49" fontId="4" fillId="0" borderId="1">
      <alignment horizontal="center" vertical="center"/>
    </xf>
    <xf numFmtId="0" fontId="1" fillId="0" borderId="7">
      <alignment horizontal="center" vertical="center"/>
    </xf>
    <xf numFmtId="0" fontId="4" fillId="0" borderId="1">
      <alignment vertical="center" wrapText="1"/>
    </xf>
    <xf numFmtId="0" fontId="1" fillId="0" borderId="3">
      <alignment horizontal="center" vertical="center"/>
    </xf>
    <xf numFmtId="49" fontId="1" fillId="0" borderId="1"/>
    <xf numFmtId="0" fontId="3" fillId="0" borderId="1">
      <alignment horizontal="left" vertical="center" wrapText="1"/>
    </xf>
    <xf numFmtId="0" fontId="52" fillId="0" borderId="3">
      <alignment horizontal="center" vertical="center"/>
    </xf>
    <xf numFmtId="0" fontId="3" fillId="0" borderId="3">
      <alignment horizontal="center" vertical="center"/>
      <protection locked="0"/>
    </xf>
    <xf numFmtId="0" fontId="1" fillId="0" borderId="8">
      <alignment horizontal="center" vertical="center"/>
      <protection locked="0"/>
    </xf>
    <xf numFmtId="0" fontId="1" fillId="0" borderId="11">
      <alignment horizontal="center" vertical="center" wrapText="1"/>
      <protection locked="0"/>
    </xf>
    <xf numFmtId="0" fontId="1" fillId="0" borderId="13">
      <alignment horizontal="center" vertical="center"/>
      <protection locked="0"/>
    </xf>
    <xf numFmtId="0" fontId="1" fillId="0" borderId="5">
      <alignment horizontal="center" vertical="center" wrapText="1"/>
    </xf>
    <xf numFmtId="0" fontId="1" fillId="0" borderId="0"/>
    <xf numFmtId="0" fontId="1" fillId="0" borderId="1">
      <alignment horizontal="center" vertical="center"/>
      <protection locked="0"/>
    </xf>
    <xf numFmtId="0" fontId="1" fillId="0" borderId="11">
      <alignment horizontal="center" vertical="center" wrapText="1"/>
    </xf>
    <xf numFmtId="0" fontId="2" fillId="0" borderId="0">
      <alignment horizontal="center" vertical="center"/>
      <protection locked="0"/>
    </xf>
    <xf numFmtId="0" fontId="3" fillId="0" borderId="0">
      <alignment vertical="top"/>
      <protection locked="0"/>
    </xf>
    <xf numFmtId="0" fontId="1" fillId="0" borderId="10">
      <alignment horizontal="center" vertical="center" wrapText="1"/>
      <protection locked="0"/>
    </xf>
    <xf numFmtId="0" fontId="3" fillId="0" borderId="0">
      <alignment horizontal="left" vertical="center"/>
      <protection locked="0"/>
    </xf>
    <xf numFmtId="0" fontId="1" fillId="0" borderId="7">
      <alignment horizontal="center" vertical="center"/>
      <protection locked="0"/>
    </xf>
    <xf numFmtId="0" fontId="3" fillId="0" borderId="11">
      <alignment horizontal="right" vertical="center"/>
      <protection locked="0"/>
    </xf>
    <xf numFmtId="0" fontId="4" fillId="0" borderId="6">
      <alignment horizontal="center" vertical="center" wrapText="1"/>
      <protection locked="0"/>
    </xf>
    <xf numFmtId="3" fontId="1" fillId="0" borderId="7">
      <alignment horizontal="center" vertical="center"/>
    </xf>
    <xf numFmtId="0" fontId="3" fillId="0" borderId="0">
      <alignment horizontal="right" wrapText="1"/>
      <protection locked="0"/>
    </xf>
    <xf numFmtId="0" fontId="4" fillId="0" borderId="6">
      <alignment horizontal="center" vertical="center"/>
    </xf>
    <xf numFmtId="4" fontId="3" fillId="0" borderId="7">
      <alignment horizontal="right" vertical="center"/>
      <protection locked="0"/>
    </xf>
    <xf numFmtId="0" fontId="1" fillId="0" borderId="9">
      <alignment horizontal="center" vertical="center" wrapText="1"/>
    </xf>
    <xf numFmtId="0" fontId="4" fillId="0" borderId="7">
      <alignment horizontal="center" vertical="center"/>
      <protection locked="0"/>
    </xf>
    <xf numFmtId="3" fontId="1" fillId="0" borderId="11">
      <alignment horizontal="center" vertical="center"/>
    </xf>
    <xf numFmtId="0" fontId="3" fillId="0" borderId="11">
      <alignment horizontal="right" vertical="center"/>
    </xf>
    <xf numFmtId="0" fontId="1" fillId="0" borderId="1">
      <alignment horizontal="center" vertical="center"/>
      <protection locked="0"/>
    </xf>
    <xf numFmtId="0" fontId="1" fillId="0" borderId="1"/>
    <xf numFmtId="0" fontId="3" fillId="0" borderId="1">
      <alignment horizontal="left" vertical="center"/>
    </xf>
    <xf numFmtId="0" fontId="1" fillId="0" borderId="0">
      <alignment horizontal="right" vertical="center"/>
      <protection locked="0"/>
    </xf>
    <xf numFmtId="0" fontId="1" fillId="0" borderId="0">
      <alignment horizontal="right"/>
      <protection locked="0"/>
    </xf>
    <xf numFmtId="0" fontId="1" fillId="0" borderId="5">
      <alignment horizontal="center" vertical="center" wrapText="1"/>
      <protection locked="0"/>
    </xf>
    <xf numFmtId="0" fontId="1" fillId="0" borderId="0"/>
    <xf numFmtId="0" fontId="4" fillId="0" borderId="2">
      <alignment horizontal="center" vertical="center" wrapText="1"/>
    </xf>
    <xf numFmtId="0" fontId="3" fillId="0" borderId="0">
      <alignment horizontal="left" vertical="center" wrapText="1"/>
      <protection locked="0"/>
    </xf>
    <xf numFmtId="0" fontId="4" fillId="0" borderId="7">
      <alignment horizontal="center" vertical="center" wrapText="1"/>
    </xf>
    <xf numFmtId="0" fontId="4" fillId="0" borderId="7">
      <alignment horizontal="center" vertical="center"/>
    </xf>
    <xf numFmtId="0" fontId="4" fillId="0" borderId="2">
      <alignment horizontal="center" vertical="center" wrapText="1"/>
    </xf>
    <xf numFmtId="0" fontId="3" fillId="0" borderId="5">
      <alignment horizontal="left" vertical="center"/>
    </xf>
    <xf numFmtId="0" fontId="3" fillId="0" borderId="1">
      <alignment horizontal="right" vertical="center" wrapText="1"/>
    </xf>
    <xf numFmtId="0" fontId="4" fillId="0" borderId="7">
      <alignment horizontal="center" vertical="center"/>
    </xf>
    <xf numFmtId="0" fontId="3" fillId="0" borderId="1">
      <alignment horizontal="right" vertical="center" wrapText="1"/>
      <protection locked="0"/>
    </xf>
    <xf numFmtId="0" fontId="4" fillId="0" borderId="0"/>
    <xf numFmtId="0" fontId="8" fillId="0" borderId="0">
      <alignment horizontal="right"/>
      <protection locked="0"/>
    </xf>
    <xf numFmtId="0" fontId="3" fillId="0" borderId="7">
      <alignment horizontal="left" vertical="center" wrapText="1"/>
    </xf>
    <xf numFmtId="0" fontId="4" fillId="0" borderId="3">
      <alignment horizontal="center" vertical="center"/>
    </xf>
    <xf numFmtId="0" fontId="4" fillId="0" borderId="2">
      <alignment horizontal="center" vertical="center"/>
    </xf>
    <xf numFmtId="0" fontId="9" fillId="0" borderId="0">
      <alignment horizontal="center" vertical="center" wrapText="1"/>
      <protection locked="0"/>
    </xf>
    <xf numFmtId="0" fontId="51" fillId="0" borderId="1">
      <alignment horizontal="center" vertical="center"/>
    </xf>
    <xf numFmtId="0" fontId="1" fillId="0" borderId="12">
      <alignment horizontal="center" vertical="center" wrapText="1"/>
      <protection locked="0"/>
    </xf>
    <xf numFmtId="0" fontId="31" fillId="0" borderId="0">
      <alignment vertical="top"/>
      <protection locked="0"/>
    </xf>
    <xf numFmtId="0" fontId="4" fillId="0" borderId="8">
      <alignment horizontal="center" vertical="center"/>
    </xf>
    <xf numFmtId="0" fontId="3" fillId="0" borderId="0">
      <alignment horizontal="left" vertical="center"/>
      <protection locked="0"/>
    </xf>
    <xf numFmtId="0" fontId="51" fillId="0" borderId="1">
      <alignment horizontal="center" vertical="center"/>
      <protection locked="0"/>
    </xf>
    <xf numFmtId="0" fontId="4" fillId="0" borderId="0">
      <alignment horizontal="left" vertical="center" wrapText="1"/>
    </xf>
    <xf numFmtId="0" fontId="1" fillId="0" borderId="1">
      <alignment horizontal="center" vertical="center"/>
      <protection locked="0"/>
    </xf>
    <xf numFmtId="0" fontId="4" fillId="0" borderId="2">
      <alignment horizontal="center" vertical="center"/>
      <protection locked="0"/>
    </xf>
    <xf numFmtId="0" fontId="21" fillId="0" borderId="0">
      <alignment horizontal="center" vertical="center"/>
    </xf>
    <xf numFmtId="0" fontId="3" fillId="0" borderId="11">
      <alignment horizontal="left" vertical="center" wrapText="1"/>
    </xf>
    <xf numFmtId="0" fontId="1" fillId="0" borderId="11">
      <alignment horizontal="center" vertical="center" wrapText="1"/>
    </xf>
    <xf numFmtId="0" fontId="4" fillId="0" borderId="0">
      <alignment wrapText="1"/>
    </xf>
    <xf numFmtId="0" fontId="3" fillId="0" borderId="1">
      <alignment horizontal="left" vertical="center" wrapText="1"/>
      <protection locked="0"/>
    </xf>
    <xf numFmtId="4" fontId="3" fillId="0" borderId="11">
      <alignment horizontal="right" vertical="center"/>
    </xf>
    <xf numFmtId="3" fontId="4" fillId="0" borderId="11">
      <alignment horizontal="center" vertical="center"/>
    </xf>
    <xf numFmtId="0" fontId="1" fillId="0" borderId="0">
      <alignment vertical="top"/>
      <protection locked="0"/>
    </xf>
    <xf numFmtId="0" fontId="4" fillId="0" borderId="8">
      <alignment horizontal="center" vertical="center"/>
    </xf>
    <xf numFmtId="0" fontId="4" fillId="0" borderId="11">
      <alignment horizontal="center" vertical="center"/>
      <protection locked="0"/>
    </xf>
    <xf numFmtId="0" fontId="4" fillId="0" borderId="6">
      <alignment horizontal="center" vertical="center"/>
      <protection locked="0"/>
    </xf>
    <xf numFmtId="0" fontId="4" fillId="0" borderId="5">
      <alignment horizontal="center" vertical="center"/>
    </xf>
    <xf numFmtId="0" fontId="1" fillId="0" borderId="9">
      <alignment horizontal="center" vertical="center"/>
    </xf>
    <xf numFmtId="0" fontId="3" fillId="0" borderId="8">
      <alignment horizontal="left" vertical="center"/>
      <protection locked="0"/>
    </xf>
    <xf numFmtId="0" fontId="4" fillId="0" borderId="3">
      <alignment horizontal="center" vertical="center"/>
      <protection locked="0"/>
    </xf>
    <xf numFmtId="3" fontId="4" fillId="0" borderId="11">
      <alignment horizontal="center" vertical="center"/>
      <protection locked="0"/>
    </xf>
    <xf numFmtId="0" fontId="1" fillId="0" borderId="9">
      <alignment horizontal="center" vertical="center" wrapText="1"/>
    </xf>
    <xf numFmtId="49" fontId="1" fillId="0" borderId="0">
      <protection locked="0"/>
    </xf>
    <xf numFmtId="0" fontId="4" fillId="0" borderId="2">
      <alignment horizontal="center" vertical="center"/>
      <protection locked="0"/>
    </xf>
    <xf numFmtId="0" fontId="4" fillId="0" borderId="8">
      <alignment horizontal="center" vertical="center" wrapText="1"/>
    </xf>
    <xf numFmtId="0" fontId="4" fillId="0" borderId="5">
      <alignment horizontal="center" vertical="center" wrapText="1"/>
    </xf>
    <xf numFmtId="0" fontId="1" fillId="0" borderId="0">
      <protection locked="0"/>
    </xf>
    <xf numFmtId="0" fontId="4" fillId="0" borderId="8">
      <alignment horizontal="center" vertical="center"/>
      <protection locked="0"/>
    </xf>
    <xf numFmtId="0" fontId="1" fillId="0" borderId="0"/>
    <xf numFmtId="0" fontId="4" fillId="0" borderId="11">
      <alignment horizontal="center" vertical="center" wrapText="1"/>
      <protection locked="0"/>
    </xf>
    <xf numFmtId="0" fontId="31" fillId="0" borderId="0">
      <alignment vertical="top"/>
      <protection locked="0"/>
    </xf>
    <xf numFmtId="0" fontId="4" fillId="0" borderId="0">
      <protection locked="0"/>
    </xf>
    <xf numFmtId="0" fontId="4" fillId="0" borderId="3">
      <alignment horizontal="center" vertical="center" wrapText="1"/>
      <protection locked="0"/>
    </xf>
    <xf numFmtId="0" fontId="2" fillId="0" borderId="0">
      <alignment horizontal="center" vertical="center"/>
    </xf>
    <xf numFmtId="3" fontId="4" fillId="0" borderId="11">
      <alignment horizontal="center" vertical="top"/>
      <protection locked="0"/>
    </xf>
    <xf numFmtId="0" fontId="4" fillId="0" borderId="1">
      <alignment horizontal="center" vertical="center" wrapText="1"/>
      <protection locked="0"/>
    </xf>
    <xf numFmtId="0" fontId="4" fillId="0" borderId="7">
      <alignment horizontal="center" vertical="center" wrapText="1"/>
      <protection locked="0"/>
    </xf>
    <xf numFmtId="0" fontId="3" fillId="0" borderId="0">
      <alignment horizontal="left" vertical="center"/>
      <protection locked="0"/>
    </xf>
    <xf numFmtId="0" fontId="1" fillId="0" borderId="11">
      <alignment horizontal="center" vertical="top"/>
    </xf>
    <xf numFmtId="0" fontId="2" fillId="0" borderId="0">
      <alignment horizontal="center" vertical="center"/>
    </xf>
    <xf numFmtId="0" fontId="3" fillId="0" borderId="1">
      <alignment horizontal="right" vertical="center"/>
      <protection locked="0"/>
    </xf>
    <xf numFmtId="0" fontId="4" fillId="0" borderId="2">
      <alignment horizontal="center" vertical="center" wrapText="1"/>
      <protection locked="0"/>
    </xf>
    <xf numFmtId="0" fontId="6" fillId="0" borderId="0">
      <alignment horizontal="center" vertical="center"/>
    </xf>
    <xf numFmtId="0" fontId="3" fillId="0" borderId="0">
      <alignment horizontal="left" vertical="center"/>
      <protection locked="0"/>
    </xf>
    <xf numFmtId="0" fontId="4" fillId="0" borderId="3">
      <alignment horizontal="center" vertical="center"/>
    </xf>
    <xf numFmtId="0" fontId="4" fillId="0" borderId="2">
      <alignment horizontal="center" vertical="center"/>
    </xf>
    <xf numFmtId="0" fontId="4" fillId="0" borderId="7">
      <alignment horizontal="center" vertical="center"/>
    </xf>
    <xf numFmtId="0" fontId="3" fillId="0" borderId="1">
      <alignment vertical="center"/>
    </xf>
    <xf numFmtId="0" fontId="3" fillId="0" borderId="1">
      <alignment vertical="center"/>
      <protection locked="0"/>
    </xf>
    <xf numFmtId="0" fontId="4" fillId="0" borderId="5">
      <alignment horizontal="center" vertical="center"/>
    </xf>
    <xf numFmtId="0" fontId="1" fillId="0" borderId="0">
      <alignment horizontal="right"/>
      <protection locked="0"/>
    </xf>
    <xf numFmtId="0" fontId="4" fillId="0" borderId="1">
      <alignment horizontal="center" vertical="center"/>
      <protection locked="0"/>
    </xf>
    <xf numFmtId="0" fontId="4" fillId="0" borderId="2">
      <alignment horizontal="center" vertical="center"/>
      <protection locked="0"/>
    </xf>
    <xf numFmtId="4" fontId="51" fillId="0" borderId="1">
      <alignment horizontal="right" vertical="center"/>
    </xf>
    <xf numFmtId="0" fontId="4" fillId="0" borderId="5">
      <alignment horizontal="center" vertical="center"/>
    </xf>
    <xf numFmtId="0" fontId="3" fillId="0" borderId="1">
      <alignment horizontal="left" vertical="center" wrapText="1"/>
      <protection locked="0"/>
    </xf>
    <xf numFmtId="0" fontId="4" fillId="0" borderId="7">
      <alignment horizontal="center" vertical="center" wrapText="1"/>
    </xf>
    <xf numFmtId="0" fontId="3" fillId="0" borderId="1">
      <alignment horizontal="left" vertical="center"/>
      <protection locked="0"/>
    </xf>
    <xf numFmtId="0" fontId="1" fillId="0" borderId="8">
      <alignment horizontal="center" vertical="center"/>
      <protection locked="0"/>
    </xf>
    <xf numFmtId="4" fontId="3" fillId="0" borderId="1">
      <alignment horizontal="right" vertical="center"/>
    </xf>
    <xf numFmtId="0" fontId="3" fillId="0" borderId="0">
      <alignment horizontal="right" vertical="center"/>
    </xf>
    <xf numFmtId="0" fontId="1" fillId="0" borderId="0"/>
    <xf numFmtId="4" fontId="3" fillId="0" borderId="1">
      <alignment horizontal="right" vertical="center"/>
      <protection locked="0"/>
    </xf>
    <xf numFmtId="0" fontId="3" fillId="0" borderId="0">
      <alignment horizontal="right"/>
    </xf>
    <xf numFmtId="0" fontId="51" fillId="0" borderId="1">
      <alignment horizontal="right" vertical="center"/>
    </xf>
    <xf numFmtId="0" fontId="31" fillId="0" borderId="0">
      <alignment vertical="top"/>
      <protection locked="0"/>
    </xf>
    <xf numFmtId="49" fontId="1" fillId="0" borderId="0"/>
    <xf numFmtId="0" fontId="9" fillId="0" borderId="0">
      <alignment horizontal="center" vertical="center"/>
    </xf>
    <xf numFmtId="49" fontId="4" fillId="0" borderId="3">
      <alignment horizontal="center" vertical="center" wrapText="1"/>
    </xf>
    <xf numFmtId="49" fontId="4" fillId="0" borderId="1">
      <alignment horizontal="center" vertical="center"/>
    </xf>
    <xf numFmtId="0" fontId="3" fillId="0" borderId="1">
      <alignment horizontal="left" vertical="center" wrapText="1"/>
    </xf>
    <xf numFmtId="0" fontId="1" fillId="0" borderId="3">
      <alignment horizontal="center" vertical="center"/>
    </xf>
    <xf numFmtId="49" fontId="4" fillId="0" borderId="5">
      <alignment horizontal="center" vertical="center" wrapText="1"/>
    </xf>
    <xf numFmtId="0" fontId="1" fillId="0" borderId="5">
      <alignment horizontal="center" vertical="center"/>
    </xf>
    <xf numFmtId="0" fontId="1" fillId="0" borderId="0"/>
    <xf numFmtId="0" fontId="4" fillId="0" borderId="2">
      <alignment horizontal="center" vertical="center"/>
      <protection locked="0"/>
    </xf>
    <xf numFmtId="0" fontId="4" fillId="0" borderId="7">
      <alignment horizontal="center" vertical="center"/>
    </xf>
    <xf numFmtId="4" fontId="3" fillId="0" borderId="1">
      <alignment horizontal="right" vertical="center" wrapText="1"/>
    </xf>
    <xf numFmtId="4" fontId="3" fillId="0" borderId="1">
      <alignment horizontal="right" vertical="center" wrapText="1"/>
      <protection locked="0"/>
    </xf>
    <xf numFmtId="0" fontId="4" fillId="0" borderId="1">
      <alignment horizontal="center" vertical="center"/>
    </xf>
    <xf numFmtId="0" fontId="4" fillId="0" borderId="5">
      <alignment horizontal="center" vertical="center"/>
    </xf>
    <xf numFmtId="0" fontId="4" fillId="0" borderId="8">
      <alignment horizontal="center" vertical="center"/>
    </xf>
    <xf numFmtId="0" fontId="3" fillId="0" borderId="0">
      <alignment horizontal="right"/>
    </xf>
    <xf numFmtId="0" fontId="4" fillId="0" borderId="9">
      <alignment horizontal="center" vertical="center"/>
    </xf>
    <xf numFmtId="0" fontId="4" fillId="0" borderId="11">
      <alignment horizontal="center" vertical="center"/>
    </xf>
    <xf numFmtId="0" fontId="1" fillId="0" borderId="1">
      <alignment horizontal="center"/>
    </xf>
    <xf numFmtId="0" fontId="31" fillId="0" borderId="0">
      <alignment vertical="top"/>
      <protection locked="0"/>
    </xf>
    <xf numFmtId="49" fontId="1" fillId="0" borderId="0">
      <alignment horizontal="center"/>
    </xf>
    <xf numFmtId="0" fontId="4" fillId="0" borderId="8">
      <alignment horizontal="center" vertical="center"/>
    </xf>
    <xf numFmtId="49" fontId="4" fillId="0" borderId="8">
      <alignment horizontal="center" vertical="center" wrapText="1"/>
    </xf>
    <xf numFmtId="0" fontId="1" fillId="0" borderId="0">
      <alignment horizontal="center" wrapText="1"/>
    </xf>
    <xf numFmtId="0" fontId="40" fillId="0" borderId="0">
      <alignment horizontal="center" vertical="center" wrapText="1"/>
    </xf>
    <xf numFmtId="0" fontId="3" fillId="0" borderId="0">
      <alignment horizontal="left" vertical="center"/>
      <protection locked="0"/>
    </xf>
    <xf numFmtId="0" fontId="4" fillId="0" borderId="2">
      <alignment horizontal="center" vertical="center" wrapText="1"/>
    </xf>
    <xf numFmtId="0" fontId="4" fillId="0" borderId="7">
      <alignment horizontal="center" vertical="center" wrapText="1"/>
    </xf>
    <xf numFmtId="0" fontId="18" fillId="0" borderId="1">
      <alignment horizontal="center" vertical="center" wrapText="1"/>
    </xf>
    <xf numFmtId="0" fontId="29" fillId="0" borderId="0">
      <alignment vertical="top"/>
      <protection locked="0"/>
    </xf>
    <xf numFmtId="4" fontId="3" fillId="0" borderId="1">
      <alignment horizontal="right" vertical="center"/>
    </xf>
    <xf numFmtId="0" fontId="18" fillId="0" borderId="0">
      <alignment horizontal="center" wrapText="1"/>
    </xf>
    <xf numFmtId="0" fontId="4" fillId="0" borderId="2">
      <alignment horizontal="center" vertical="center"/>
    </xf>
    <xf numFmtId="0" fontId="4" fillId="0" borderId="7">
      <alignment horizontal="center" vertical="center"/>
    </xf>
    <xf numFmtId="0" fontId="1" fillId="0" borderId="0">
      <alignment wrapText="1"/>
    </xf>
    <xf numFmtId="0" fontId="4" fillId="0" borderId="3">
      <alignment horizontal="center" vertical="center"/>
    </xf>
    <xf numFmtId="0" fontId="4" fillId="0" borderId="1">
      <alignment horizontal="center" vertical="center"/>
    </xf>
    <xf numFmtId="0" fontId="18" fillId="0" borderId="3">
      <alignment horizontal="center" vertical="center" wrapText="1"/>
    </xf>
    <xf numFmtId="4" fontId="3" fillId="0" borderId="3">
      <alignment horizontal="right" vertical="center"/>
    </xf>
    <xf numFmtId="0" fontId="4" fillId="0" borderId="5">
      <alignment horizontal="center" vertical="center"/>
    </xf>
    <xf numFmtId="0" fontId="18" fillId="0" borderId="0">
      <alignment wrapText="1"/>
    </xf>
    <xf numFmtId="0" fontId="3" fillId="0" borderId="0">
      <alignment horizontal="right" wrapText="1"/>
    </xf>
    <xf numFmtId="0" fontId="1" fillId="0" borderId="0"/>
    <xf numFmtId="0" fontId="31" fillId="0" borderId="0">
      <alignment vertical="top"/>
      <protection locked="0"/>
    </xf>
    <xf numFmtId="0" fontId="4" fillId="0" borderId="8">
      <alignment horizontal="center" vertical="center"/>
    </xf>
    <xf numFmtId="0" fontId="18" fillId="0" borderId="0">
      <alignment horizontal="center"/>
    </xf>
    <xf numFmtId="0" fontId="18" fillId="0" borderId="0"/>
    <xf numFmtId="0" fontId="4" fillId="0" borderId="0"/>
    <xf numFmtId="0" fontId="1" fillId="0" borderId="1"/>
    <xf numFmtId="0" fontId="4" fillId="0" borderId="6">
      <alignment horizontal="center" vertical="center" wrapText="1"/>
      <protection locked="0"/>
    </xf>
    <xf numFmtId="0" fontId="4" fillId="0" borderId="8">
      <alignment horizontal="center" vertical="center"/>
    </xf>
    <xf numFmtId="0" fontId="4" fillId="0" borderId="5">
      <alignment horizontal="center" vertical="center"/>
      <protection locked="0"/>
    </xf>
    <xf numFmtId="0" fontId="4" fillId="0" borderId="7">
      <alignment horizontal="center" vertical="center" wrapText="1"/>
      <protection locked="0"/>
    </xf>
    <xf numFmtId="0" fontId="4" fillId="0" borderId="5">
      <alignment horizontal="center" vertical="center" wrapText="1"/>
      <protection locked="0"/>
    </xf>
    <xf numFmtId="0" fontId="4" fillId="0" borderId="3">
      <alignment horizontal="center" vertical="center"/>
    </xf>
    <xf numFmtId="0" fontId="1" fillId="0" borderId="1">
      <alignment horizontal="center" vertical="center"/>
    </xf>
    <xf numFmtId="0" fontId="4" fillId="0" borderId="5">
      <alignment horizontal="center" vertical="center"/>
    </xf>
    <xf numFmtId="0" fontId="1" fillId="0" borderId="5">
      <alignment horizontal="center"/>
    </xf>
    <xf numFmtId="0" fontId="3" fillId="0" borderId="1">
      <alignment horizontal="left" vertical="center" wrapText="1"/>
      <protection locked="0"/>
    </xf>
    <xf numFmtId="0" fontId="4" fillId="0" borderId="8">
      <alignment horizontal="center" vertical="center" wrapText="1"/>
      <protection locked="0"/>
    </xf>
    <xf numFmtId="0" fontId="31" fillId="0" borderId="0">
      <alignment vertical="top"/>
      <protection locked="0"/>
    </xf>
    <xf numFmtId="0" fontId="1" fillId="0" borderId="1"/>
    <xf numFmtId="0" fontId="1" fillId="0" borderId="1">
      <alignment horizontal="center"/>
    </xf>
    <xf numFmtId="49" fontId="8" fillId="0" borderId="0">
      <protection locked="0"/>
    </xf>
    <xf numFmtId="0" fontId="3" fillId="0" borderId="0">
      <alignment horizontal="right" vertical="center"/>
      <protection locked="0"/>
    </xf>
    <xf numFmtId="0" fontId="1" fillId="0" borderId="0">
      <alignment vertical="center"/>
    </xf>
    <xf numFmtId="49" fontId="4" fillId="0" borderId="2">
      <alignment horizontal="center" vertical="center" wrapText="1"/>
      <protection locked="0"/>
    </xf>
    <xf numFmtId="0" fontId="4" fillId="0" borderId="0">
      <alignment horizontal="left" vertical="center"/>
    </xf>
    <xf numFmtId="0" fontId="3" fillId="0" borderId="0">
      <alignment horizontal="right"/>
      <protection locked="0"/>
    </xf>
    <xf numFmtId="0" fontId="6" fillId="0" borderId="0">
      <alignment horizontal="center" vertical="center" wrapText="1"/>
    </xf>
    <xf numFmtId="49" fontId="4" fillId="0" borderId="6">
      <alignment horizontal="center" vertical="center" wrapText="1"/>
      <protection locked="0"/>
    </xf>
    <xf numFmtId="0" fontId="3" fillId="0" borderId="5">
      <alignment vertical="center" wrapText="1"/>
      <protection locked="0"/>
    </xf>
    <xf numFmtId="0" fontId="1" fillId="0" borderId="0"/>
    <xf numFmtId="0" fontId="2" fillId="0" borderId="0">
      <alignment horizontal="center" vertical="center"/>
    </xf>
    <xf numFmtId="0" fontId="3" fillId="0" borderId="0">
      <alignment horizontal="left" vertical="center"/>
      <protection locked="0"/>
    </xf>
    <xf numFmtId="0" fontId="4" fillId="0" borderId="2">
      <alignment horizontal="center" vertical="center" wrapText="1"/>
      <protection locked="0"/>
    </xf>
    <xf numFmtId="0" fontId="4" fillId="0" borderId="6">
      <alignment horizontal="center" vertical="center" wrapText="1"/>
      <protection locked="0"/>
    </xf>
    <xf numFmtId="0" fontId="4" fillId="0" borderId="6">
      <alignment horizontal="center" vertical="center"/>
    </xf>
    <xf numFmtId="0" fontId="4" fillId="0" borderId="7">
      <alignment horizontal="center" vertical="center" wrapText="1"/>
      <protection locked="0"/>
    </xf>
    <xf numFmtId="0" fontId="1" fillId="0" borderId="1">
      <alignment horizontal="center" vertical="center"/>
    </xf>
    <xf numFmtId="0" fontId="3" fillId="0" borderId="1">
      <alignment horizontal="left" vertical="top" wrapText="1"/>
      <protection locked="0"/>
    </xf>
    <xf numFmtId="0" fontId="1" fillId="0" borderId="1"/>
    <xf numFmtId="0" fontId="1" fillId="0" borderId="3">
      <alignment horizontal="center" vertical="center" wrapText="1"/>
      <protection locked="0"/>
    </xf>
    <xf numFmtId="0" fontId="4" fillId="0" borderId="0">
      <alignment horizontal="left" vertical="center"/>
    </xf>
    <xf numFmtId="0" fontId="4" fillId="0" borderId="2">
      <alignment horizontal="center" vertical="center" wrapText="1"/>
    </xf>
    <xf numFmtId="49" fontId="1" fillId="0" borderId="0"/>
    <xf numFmtId="0" fontId="4" fillId="0" borderId="7">
      <alignment horizontal="center" vertical="center"/>
    </xf>
    <xf numFmtId="0" fontId="4" fillId="0" borderId="6">
      <alignment horizontal="center" vertical="center" wrapText="1"/>
    </xf>
    <xf numFmtId="0" fontId="3" fillId="0" borderId="8">
      <alignment horizontal="left" vertical="center"/>
    </xf>
    <xf numFmtId="0" fontId="4" fillId="0" borderId="7">
      <alignment horizontal="center" vertical="center" wrapText="1"/>
    </xf>
    <xf numFmtId="0" fontId="3" fillId="0" borderId="1">
      <alignment horizontal="left" vertical="center" wrapText="1"/>
      <protection locked="0"/>
    </xf>
    <xf numFmtId="0" fontId="3" fillId="0" borderId="5">
      <alignment horizontal="left" vertical="center"/>
    </xf>
    <xf numFmtId="0" fontId="2" fillId="0" borderId="0">
      <alignment horizontal="center" vertical="center" wrapText="1"/>
    </xf>
    <xf numFmtId="0" fontId="3" fillId="0" borderId="1">
      <alignment horizontal="left" vertical="center" wrapText="1"/>
    </xf>
    <xf numFmtId="0" fontId="4" fillId="0" borderId="0"/>
    <xf numFmtId="0" fontId="4" fillId="0" borderId="0">
      <alignment wrapText="1"/>
    </xf>
    <xf numFmtId="0" fontId="4" fillId="0" borderId="2">
      <alignment horizontal="center" vertical="center"/>
    </xf>
    <xf numFmtId="0" fontId="4" fillId="0" borderId="12">
      <alignment horizontal="center" vertical="center" wrapText="1"/>
      <protection locked="0"/>
    </xf>
    <xf numFmtId="0" fontId="4" fillId="0" borderId="9">
      <alignment horizontal="center" vertical="center" wrapText="1"/>
    </xf>
    <xf numFmtId="4" fontId="3" fillId="0" borderId="1">
      <alignment horizontal="right" vertical="center" wrapText="1"/>
      <protection locked="0"/>
    </xf>
    <xf numFmtId="0" fontId="4" fillId="0" borderId="1">
      <alignment horizontal="center" vertical="center" wrapText="1"/>
    </xf>
    <xf numFmtId="0" fontId="4" fillId="0" borderId="10">
      <alignment horizontal="center" vertical="center" wrapText="1"/>
    </xf>
    <xf numFmtId="4" fontId="3" fillId="0" borderId="1">
      <alignment horizontal="right" vertical="center" wrapText="1"/>
    </xf>
    <xf numFmtId="0" fontId="4" fillId="0" borderId="8">
      <alignment horizontal="center" vertical="center"/>
    </xf>
    <xf numFmtId="0" fontId="4" fillId="0" borderId="11">
      <alignment horizontal="center" vertical="center" wrapText="1"/>
    </xf>
    <xf numFmtId="0" fontId="4" fillId="0" borderId="16">
      <alignment horizontal="center" vertical="center"/>
    </xf>
    <xf numFmtId="0" fontId="4" fillId="0" borderId="11">
      <alignment horizontal="center" vertical="center"/>
    </xf>
    <xf numFmtId="0" fontId="3" fillId="0" borderId="13">
      <alignment horizontal="left" vertical="center"/>
    </xf>
    <xf numFmtId="0" fontId="4" fillId="0" borderId="9">
      <alignment horizontal="center" vertical="center" wrapText="1"/>
      <protection locked="0"/>
    </xf>
    <xf numFmtId="0" fontId="4" fillId="0" borderId="5">
      <alignment horizontal="center" vertical="center"/>
    </xf>
    <xf numFmtId="0" fontId="3" fillId="0" borderId="0">
      <alignment horizontal="right" vertical="center"/>
    </xf>
    <xf numFmtId="0" fontId="4" fillId="0" borderId="11">
      <alignment horizontal="center" vertical="center" wrapText="1"/>
      <protection locked="0"/>
    </xf>
    <xf numFmtId="0" fontId="1" fillId="0" borderId="0">
      <protection locked="0"/>
    </xf>
    <xf numFmtId="4" fontId="3" fillId="0" borderId="1">
      <alignment horizontal="right" vertical="center"/>
      <protection locked="0"/>
    </xf>
    <xf numFmtId="0" fontId="3" fillId="0" borderId="0">
      <alignment horizontal="right"/>
    </xf>
    <xf numFmtId="0" fontId="3" fillId="0" borderId="11">
      <alignment horizontal="right" vertical="center"/>
      <protection locked="0"/>
    </xf>
    <xf numFmtId="0" fontId="2" fillId="0" borderId="0">
      <alignment horizontal="center" vertical="center"/>
      <protection locked="0"/>
    </xf>
    <xf numFmtId="4" fontId="3" fillId="0" borderId="1">
      <alignment horizontal="right" vertical="center"/>
    </xf>
    <xf numFmtId="0" fontId="31" fillId="0" borderId="0">
      <alignment vertical="top"/>
      <protection locked="0"/>
    </xf>
    <xf numFmtId="0" fontId="3" fillId="0" borderId="1">
      <alignment horizontal="right" vertical="center" wrapText="1"/>
      <protection locked="0"/>
    </xf>
    <xf numFmtId="0" fontId="1" fillId="0" borderId="0">
      <alignment vertical="center"/>
    </xf>
    <xf numFmtId="0" fontId="6" fillId="0" borderId="0">
      <alignment horizontal="center" vertical="center"/>
    </xf>
    <xf numFmtId="0" fontId="3" fillId="0" borderId="0">
      <alignment horizontal="left" vertical="center"/>
      <protection locked="0"/>
    </xf>
    <xf numFmtId="0" fontId="4" fillId="0" borderId="1">
      <alignment horizontal="center" vertical="center" wrapText="1"/>
    </xf>
    <xf numFmtId="0" fontId="3" fillId="0" borderId="1">
      <alignment horizontal="left" vertical="center" wrapText="1"/>
    </xf>
    <xf numFmtId="0" fontId="3" fillId="0" borderId="2">
      <alignment horizontal="left" vertical="center" wrapText="1"/>
      <protection locked="0"/>
    </xf>
    <xf numFmtId="0" fontId="1" fillId="0" borderId="6">
      <alignment vertical="center"/>
    </xf>
    <xf numFmtId="0" fontId="1" fillId="0" borderId="7">
      <alignment vertical="center"/>
    </xf>
    <xf numFmtId="0" fontId="3" fillId="0" borderId="1">
      <alignment vertical="center" wrapText="1"/>
    </xf>
    <xf numFmtId="0" fontId="3" fillId="0" borderId="1">
      <alignment horizontal="left" vertical="center" wrapText="1"/>
      <protection locked="0"/>
    </xf>
    <xf numFmtId="0" fontId="3" fillId="0" borderId="1">
      <alignment horizontal="center" vertical="center" wrapText="1"/>
    </xf>
    <xf numFmtId="0" fontId="2" fillId="0" borderId="0">
      <alignment horizontal="center" vertical="center"/>
      <protection locked="0"/>
    </xf>
    <xf numFmtId="0" fontId="4" fillId="0" borderId="1">
      <alignment horizontal="center" vertical="center"/>
      <protection locked="0"/>
    </xf>
    <xf numFmtId="0" fontId="3" fillId="0" borderId="1">
      <alignment horizontal="center" vertical="center"/>
      <protection locked="0"/>
    </xf>
    <xf numFmtId="0" fontId="3" fillId="0" borderId="0">
      <alignment horizontal="right" vertical="center"/>
      <protection locked="0"/>
    </xf>
    <xf numFmtId="0" fontId="31" fillId="0" borderId="0">
      <alignment vertical="top"/>
      <protection locked="0"/>
    </xf>
    <xf numFmtId="0" fontId="1" fillId="0" borderId="0">
      <alignment vertical="center"/>
    </xf>
    <xf numFmtId="0" fontId="6" fillId="0" borderId="0">
      <alignment horizontal="center" vertical="center"/>
    </xf>
    <xf numFmtId="0" fontId="3" fillId="0" borderId="0">
      <alignment horizontal="left" vertical="center"/>
      <protection locked="0"/>
    </xf>
    <xf numFmtId="0" fontId="4" fillId="0" borderId="1">
      <alignment horizontal="center" vertical="center" wrapText="1"/>
    </xf>
    <xf numFmtId="0" fontId="3" fillId="0" borderId="1">
      <alignment horizontal="left" vertical="center" wrapText="1"/>
    </xf>
    <xf numFmtId="0" fontId="3" fillId="0" borderId="1">
      <alignment horizontal="left" vertical="center" wrapText="1"/>
      <protection locked="0"/>
    </xf>
    <xf numFmtId="0" fontId="2" fillId="0" borderId="0">
      <alignment horizontal="center" vertical="center"/>
    </xf>
    <xf numFmtId="0" fontId="4" fillId="0" borderId="1">
      <alignment horizontal="center" vertical="center"/>
      <protection locked="0"/>
    </xf>
    <xf numFmtId="0" fontId="3" fillId="0" borderId="1">
      <alignment vertical="center" wrapText="1"/>
    </xf>
    <xf numFmtId="0" fontId="4" fillId="0" borderId="1">
      <alignment horizontal="center" vertical="center" wrapText="1"/>
      <protection locked="0"/>
    </xf>
    <xf numFmtId="0" fontId="1" fillId="0" borderId="0">
      <alignment horizontal="right"/>
    </xf>
    <xf numFmtId="4" fontId="3" fillId="0" borderId="1">
      <alignment horizontal="right" vertical="center"/>
      <protection locked="0"/>
    </xf>
    <xf numFmtId="0" fontId="3" fillId="0" borderId="1">
      <alignment horizontal="center" vertical="center" wrapText="1"/>
    </xf>
    <xf numFmtId="0" fontId="9" fillId="0" borderId="0">
      <alignment horizontal="center" vertical="center"/>
    </xf>
    <xf numFmtId="4" fontId="3" fillId="0" borderId="1">
      <alignment horizontal="right" vertical="center"/>
    </xf>
    <xf numFmtId="0" fontId="2" fillId="0" borderId="0">
      <alignment horizontal="center" vertical="center"/>
      <protection locked="0"/>
    </xf>
    <xf numFmtId="4" fontId="3" fillId="0" borderId="1">
      <alignment horizontal="right" vertical="center" wrapText="1"/>
      <protection locked="0"/>
    </xf>
    <xf numFmtId="0" fontId="3" fillId="0" borderId="0">
      <alignment horizontal="right" vertical="center"/>
      <protection locked="0"/>
    </xf>
    <xf numFmtId="0" fontId="3" fillId="0" borderId="0">
      <alignment horizontal="right"/>
    </xf>
    <xf numFmtId="0" fontId="31" fillId="0" borderId="0">
      <alignment vertical="top"/>
      <protection locked="0"/>
    </xf>
    <xf numFmtId="0" fontId="4" fillId="0" borderId="5">
      <alignment horizontal="center" vertical="center"/>
    </xf>
    <xf numFmtId="0" fontId="8" fillId="0" borderId="0">
      <alignment horizontal="right"/>
      <protection locked="0"/>
    </xf>
    <xf numFmtId="0" fontId="9" fillId="0" borderId="0">
      <alignment horizontal="center" vertical="center" wrapText="1"/>
      <protection locked="0"/>
    </xf>
    <xf numFmtId="0" fontId="3" fillId="0" borderId="0">
      <alignment horizontal="left" vertical="center"/>
      <protection locked="0"/>
    </xf>
    <xf numFmtId="0" fontId="4" fillId="0" borderId="2">
      <alignment horizontal="center" vertical="center"/>
      <protection locked="0"/>
    </xf>
    <xf numFmtId="0" fontId="4" fillId="0" borderId="6">
      <alignment horizontal="center" vertical="center"/>
      <protection locked="0"/>
    </xf>
    <xf numFmtId="0" fontId="4" fillId="0" borderId="1">
      <alignment horizontal="center" vertical="center"/>
      <protection locked="0"/>
    </xf>
    <xf numFmtId="0" fontId="3" fillId="0" borderId="1">
      <alignment horizontal="left" vertical="center" wrapText="1"/>
      <protection locked="0"/>
    </xf>
    <xf numFmtId="0" fontId="1" fillId="0" borderId="1"/>
    <xf numFmtId="0" fontId="1" fillId="0" borderId="8">
      <alignment horizontal="center" vertical="center"/>
      <protection locked="0"/>
    </xf>
    <xf numFmtId="49" fontId="4" fillId="0" borderId="2">
      <alignment horizontal="center" vertical="center" wrapText="1"/>
      <protection locked="0"/>
    </xf>
    <xf numFmtId="177" fontId="3" fillId="0" borderId="1">
      <alignment horizontal="right" vertical="center" wrapText="1"/>
    </xf>
    <xf numFmtId="49" fontId="4" fillId="0" borderId="6">
      <alignment horizontal="center" vertical="center" wrapText="1"/>
      <protection locked="0"/>
    </xf>
    <xf numFmtId="0" fontId="3" fillId="0" borderId="0">
      <alignment horizontal="right"/>
    </xf>
    <xf numFmtId="49" fontId="4" fillId="0" borderId="1">
      <alignment horizontal="center" vertical="center"/>
      <protection locked="0"/>
    </xf>
    <xf numFmtId="0" fontId="4" fillId="0" borderId="5">
      <alignment horizontal="center" vertical="center"/>
    </xf>
    <xf numFmtId="0" fontId="9" fillId="0" borderId="0">
      <alignment horizontal="center" vertical="center"/>
      <protection locked="0"/>
    </xf>
    <xf numFmtId="0" fontId="4" fillId="0" borderId="2">
      <alignment horizontal="center" vertical="center"/>
    </xf>
    <xf numFmtId="49" fontId="4" fillId="0" borderId="1">
      <alignment horizontal="center" vertical="center"/>
      <protection locked="0"/>
    </xf>
    <xf numFmtId="0" fontId="4" fillId="0" borderId="3">
      <alignment horizontal="center" vertical="center" wrapText="1"/>
    </xf>
    <xf numFmtId="49" fontId="1" fillId="0" borderId="0"/>
    <xf numFmtId="0" fontId="3" fillId="0" borderId="1">
      <alignment horizontal="right" vertical="center" wrapText="1"/>
    </xf>
    <xf numFmtId="0" fontId="9" fillId="0" borderId="0">
      <alignment horizontal="center" vertical="center"/>
      <protection locked="0"/>
    </xf>
    <xf numFmtId="0" fontId="4" fillId="0" borderId="2">
      <alignment horizontal="center" vertical="center"/>
    </xf>
    <xf numFmtId="0" fontId="3" fillId="0" borderId="1">
      <alignment horizontal="right" vertical="center" wrapText="1"/>
      <protection locked="0"/>
    </xf>
    <xf numFmtId="0" fontId="1" fillId="0" borderId="5">
      <alignment horizontal="center" vertical="center"/>
      <protection locked="0"/>
    </xf>
    <xf numFmtId="0" fontId="4" fillId="0" borderId="1">
      <alignment horizontal="center" vertical="center"/>
    </xf>
    <xf numFmtId="0" fontId="4" fillId="0" borderId="8">
      <alignment horizontal="center" vertical="center" wrapText="1"/>
    </xf>
    <xf numFmtId="0" fontId="31" fillId="0" borderId="0">
      <alignment vertical="top"/>
      <protection locked="0"/>
    </xf>
    <xf numFmtId="0" fontId="1" fillId="0" borderId="0">
      <alignment horizontal="right"/>
    </xf>
    <xf numFmtId="177" fontId="3" fillId="0" borderId="1">
      <alignment horizontal="right" vertical="center"/>
      <protection locked="0"/>
    </xf>
    <xf numFmtId="0" fontId="3" fillId="0" borderId="1">
      <alignment horizontal="right" vertical="center"/>
    </xf>
    <xf numFmtId="0" fontId="9" fillId="0" borderId="0">
      <alignment horizontal="center" vertical="center"/>
    </xf>
    <xf numFmtId="177" fontId="3" fillId="0" borderId="1">
      <alignment horizontal="right" vertical="center"/>
    </xf>
    <xf numFmtId="0" fontId="3" fillId="0" borderId="1">
      <alignment horizontal="right" vertical="center"/>
      <protection locked="0"/>
    </xf>
    <xf numFmtId="0" fontId="2" fillId="0" borderId="0">
      <alignment horizontal="center" vertical="center"/>
    </xf>
    <xf numFmtId="0" fontId="1" fillId="0" borderId="0"/>
    <xf numFmtId="0" fontId="4" fillId="0" borderId="0"/>
    <xf numFmtId="0" fontId="7" fillId="0" borderId="0">
      <alignment horizontal="center" vertical="center" wrapText="1"/>
    </xf>
    <xf numFmtId="0" fontId="4" fillId="0" borderId="9">
      <alignment horizontal="center" vertical="center" wrapText="1"/>
    </xf>
    <xf numFmtId="0" fontId="4" fillId="0" borderId="0">
      <alignment horizontal="left" vertical="center" wrapText="1"/>
    </xf>
    <xf numFmtId="0" fontId="4" fillId="0" borderId="10">
      <alignment horizontal="center" vertical="center" wrapText="1"/>
    </xf>
    <xf numFmtId="0" fontId="4" fillId="0" borderId="2">
      <alignment horizontal="center" vertical="center"/>
    </xf>
    <xf numFmtId="0" fontId="4" fillId="0" borderId="11">
      <alignment horizontal="center" vertical="center" wrapText="1"/>
    </xf>
    <xf numFmtId="0" fontId="4" fillId="0" borderId="7">
      <alignment horizontal="center" vertical="center"/>
    </xf>
    <xf numFmtId="0" fontId="4" fillId="0" borderId="11">
      <alignment horizontal="center" vertical="center"/>
    </xf>
    <xf numFmtId="0" fontId="4" fillId="0" borderId="8">
      <alignment horizontal="center" vertical="center" wrapText="1"/>
    </xf>
    <xf numFmtId="0" fontId="4" fillId="0" borderId="1">
      <alignment horizontal="center" vertical="center"/>
    </xf>
    <xf numFmtId="0" fontId="3" fillId="0" borderId="13">
      <alignment horizontal="left" vertical="center"/>
    </xf>
    <xf numFmtId="0" fontId="3" fillId="0" borderId="0">
      <alignment vertical="top"/>
      <protection locked="0"/>
    </xf>
    <xf numFmtId="0" fontId="7" fillId="0" borderId="0">
      <alignment horizontal="center" vertical="center"/>
    </xf>
    <xf numFmtId="0" fontId="3" fillId="0" borderId="11">
      <alignment horizontal="right" vertical="center"/>
    </xf>
    <xf numFmtId="0" fontId="2" fillId="0" borderId="0">
      <alignment horizontal="center" vertical="center"/>
      <protection locked="0"/>
    </xf>
    <xf numFmtId="0" fontId="4" fillId="0" borderId="0">
      <alignment wrapText="1"/>
    </xf>
    <xf numFmtId="0" fontId="3" fillId="0" borderId="11">
      <alignment horizontal="right" vertical="center"/>
      <protection locked="0"/>
    </xf>
    <xf numFmtId="0" fontId="4" fillId="0" borderId="8">
      <alignment horizontal="center" vertical="center" wrapText="1"/>
      <protection locked="0"/>
    </xf>
    <xf numFmtId="0" fontId="4" fillId="0" borderId="10">
      <alignment horizontal="center" vertical="center" wrapText="1"/>
      <protection locked="0"/>
    </xf>
    <xf numFmtId="0" fontId="4" fillId="0" borderId="8">
      <alignment horizontal="center" vertical="center"/>
      <protection locked="0"/>
    </xf>
    <xf numFmtId="0" fontId="4" fillId="0" borderId="11">
      <alignment horizontal="center" vertical="center" wrapText="1"/>
      <protection locked="0"/>
    </xf>
    <xf numFmtId="0" fontId="4" fillId="0" borderId="13">
      <alignment horizontal="center" vertical="center"/>
      <protection locked="0"/>
    </xf>
    <xf numFmtId="0" fontId="4" fillId="0" borderId="1">
      <alignment horizontal="center" vertical="center" wrapText="1"/>
      <protection locked="0"/>
    </xf>
    <xf numFmtId="0" fontId="4" fillId="0" borderId="13">
      <alignment horizontal="center" vertical="center" wrapText="1"/>
    </xf>
    <xf numFmtId="0" fontId="3" fillId="0" borderId="1">
      <alignment horizontal="right" vertical="center"/>
      <protection locked="0"/>
    </xf>
    <xf numFmtId="0" fontId="3" fillId="0" borderId="0">
      <alignment horizontal="right" vertical="center"/>
      <protection locked="0"/>
    </xf>
    <xf numFmtId="0" fontId="4" fillId="0" borderId="13">
      <alignment horizontal="center" vertical="center" wrapText="1"/>
      <protection locked="0"/>
    </xf>
    <xf numFmtId="0" fontId="3" fillId="0" borderId="0">
      <alignment horizontal="right"/>
      <protection locked="0"/>
    </xf>
    <xf numFmtId="0" fontId="3" fillId="0" borderId="0">
      <alignment horizontal="right" vertical="center"/>
    </xf>
    <xf numFmtId="0" fontId="3" fillId="0" borderId="0">
      <alignment horizontal="right"/>
    </xf>
    <xf numFmtId="0" fontId="4" fillId="0" borderId="5">
      <alignment horizontal="center" vertical="center" wrapText="1"/>
    </xf>
    <xf numFmtId="0" fontId="31" fillId="0" borderId="0">
      <alignment vertical="top"/>
      <protection locked="0"/>
    </xf>
    <xf numFmtId="0" fontId="3" fillId="0" borderId="3">
      <alignment horizontal="center" vertical="center" wrapText="1"/>
      <protection locked="0"/>
    </xf>
    <xf numFmtId="0" fontId="1" fillId="0" borderId="0">
      <alignment wrapText="1"/>
    </xf>
    <xf numFmtId="0" fontId="6" fillId="0" borderId="0">
      <alignment horizontal="center" vertical="center" wrapText="1"/>
    </xf>
    <xf numFmtId="0" fontId="3" fillId="0" borderId="0">
      <alignment horizontal="left" vertical="center" wrapText="1"/>
    </xf>
    <xf numFmtId="0" fontId="4" fillId="0" borderId="2">
      <alignment horizontal="center" vertical="center" wrapText="1"/>
    </xf>
    <xf numFmtId="0" fontId="4" fillId="0" borderId="7">
      <alignment horizontal="center" vertical="center" wrapText="1"/>
    </xf>
    <xf numFmtId="0" fontId="3" fillId="0" borderId="7">
      <alignment horizontal="left" vertical="center" wrapText="1"/>
    </xf>
    <xf numFmtId="0" fontId="3" fillId="0" borderId="12">
      <alignment horizontal="center" vertical="center"/>
    </xf>
    <xf numFmtId="0" fontId="3" fillId="0" borderId="11">
      <alignment horizontal="left" vertical="center" wrapText="1"/>
      <protection locked="0"/>
    </xf>
    <xf numFmtId="0" fontId="2" fillId="0" borderId="0">
      <alignment horizontal="center" vertical="center" wrapText="1"/>
      <protection locked="0"/>
    </xf>
    <xf numFmtId="0" fontId="3" fillId="0" borderId="0">
      <alignment vertical="top"/>
      <protection locked="0"/>
    </xf>
    <xf numFmtId="0" fontId="4" fillId="0" borderId="8">
      <alignment horizontal="center" vertical="center" wrapText="1"/>
      <protection locked="0"/>
    </xf>
    <xf numFmtId="0" fontId="4" fillId="0" borderId="8">
      <alignment horizontal="center" vertical="center" wrapText="1"/>
    </xf>
    <xf numFmtId="0" fontId="4" fillId="0" borderId="13">
      <alignment horizontal="center" vertical="center" wrapText="1"/>
    </xf>
    <xf numFmtId="0" fontId="1" fillId="0" borderId="0">
      <alignment vertical="center"/>
    </xf>
    <xf numFmtId="0" fontId="3" fillId="0" borderId="11">
      <alignment horizontal="right" vertical="center"/>
    </xf>
    <xf numFmtId="0" fontId="3" fillId="0" borderId="0">
      <alignment horizontal="right" vertical="center"/>
      <protection locked="0"/>
    </xf>
    <xf numFmtId="0" fontId="6" fillId="0" borderId="0">
      <alignment horizontal="center" vertical="center"/>
    </xf>
    <xf numFmtId="0" fontId="3" fillId="0" borderId="0">
      <alignment vertical="top" wrapText="1"/>
      <protection locked="0"/>
    </xf>
    <xf numFmtId="0" fontId="3" fillId="0" borderId="0">
      <alignment horizontal="right"/>
      <protection locked="0"/>
    </xf>
    <xf numFmtId="0" fontId="3" fillId="0" borderId="0">
      <alignment horizontal="left" vertical="center"/>
      <protection locked="0"/>
    </xf>
    <xf numFmtId="0" fontId="4" fillId="0" borderId="8">
      <alignment horizontal="center" vertical="center"/>
      <protection locked="0"/>
    </xf>
    <xf numFmtId="0" fontId="3" fillId="0" borderId="0">
      <alignment horizontal="right" wrapText="1"/>
      <protection locked="0"/>
    </xf>
    <xf numFmtId="0" fontId="4" fillId="0" borderId="1">
      <alignment horizontal="center" vertical="center" wrapText="1"/>
    </xf>
    <xf numFmtId="0" fontId="4" fillId="0" borderId="13">
      <alignment horizontal="center" vertical="center"/>
      <protection locked="0"/>
    </xf>
    <xf numFmtId="0" fontId="4" fillId="0" borderId="13">
      <alignment horizontal="center" vertical="center" wrapText="1"/>
      <protection locked="0"/>
    </xf>
    <xf numFmtId="0" fontId="3" fillId="0" borderId="1">
      <alignment horizontal="left" vertical="center" wrapText="1"/>
    </xf>
    <xf numFmtId="0" fontId="4" fillId="0" borderId="1">
      <alignment horizontal="center" vertical="center" wrapText="1"/>
      <protection locked="0"/>
    </xf>
    <xf numFmtId="0" fontId="3" fillId="0" borderId="0">
      <alignment horizontal="right" vertical="center" wrapText="1"/>
    </xf>
    <xf numFmtId="0" fontId="3" fillId="0" borderId="2">
      <alignment horizontal="left" vertical="center" wrapText="1"/>
      <protection locked="0"/>
    </xf>
    <xf numFmtId="0" fontId="3" fillId="0" borderId="1">
      <alignment horizontal="right" vertical="center"/>
      <protection locked="0"/>
    </xf>
    <xf numFmtId="0" fontId="3" fillId="0" borderId="0">
      <alignment horizontal="right" wrapText="1"/>
    </xf>
    <xf numFmtId="0" fontId="1" fillId="0" borderId="6">
      <alignment vertical="center"/>
    </xf>
    <xf numFmtId="0" fontId="3" fillId="0" borderId="0">
      <alignment horizontal="right" vertical="center" wrapText="1"/>
      <protection locked="0"/>
    </xf>
    <xf numFmtId="0" fontId="4" fillId="0" borderId="5">
      <alignment horizontal="center" vertical="center" wrapText="1"/>
    </xf>
    <xf numFmtId="0" fontId="1" fillId="0" borderId="7">
      <alignment vertical="center"/>
    </xf>
    <xf numFmtId="0" fontId="31" fillId="0" borderId="0">
      <alignment vertical="top"/>
      <protection locked="0"/>
    </xf>
    <xf numFmtId="0" fontId="2" fillId="0" borderId="0">
      <alignment horizontal="center" vertical="center"/>
    </xf>
    <xf numFmtId="0" fontId="4" fillId="0" borderId="6">
      <alignment horizontal="center" vertical="center"/>
    </xf>
    <xf numFmtId="4" fontId="4" fillId="0" borderId="1">
      <alignment vertical="center"/>
    </xf>
    <xf numFmtId="4" fontId="4" fillId="0" borderId="1">
      <alignment vertical="center"/>
      <protection locked="0"/>
    </xf>
    <xf numFmtId="0" fontId="4" fillId="0" borderId="8">
      <alignment horizontal="center" vertical="center"/>
    </xf>
    <xf numFmtId="0" fontId="4" fillId="0" borderId="2">
      <alignment horizontal="center" vertical="center" wrapText="1"/>
    </xf>
    <xf numFmtId="4" fontId="4" fillId="0" borderId="3">
      <alignment vertical="center"/>
      <protection locked="0"/>
    </xf>
    <xf numFmtId="0" fontId="1" fillId="0" borderId="0">
      <alignment horizontal="right" vertical="center"/>
    </xf>
    <xf numFmtId="0" fontId="4" fillId="0" borderId="1">
      <alignment horizontal="center" vertical="center"/>
      <protection locked="0"/>
    </xf>
    <xf numFmtId="0" fontId="4" fillId="0" borderId="16">
      <alignment horizontal="center" vertical="center" wrapText="1"/>
    </xf>
    <xf numFmtId="0" fontId="4" fillId="0" borderId="0">
      <protection locked="0"/>
    </xf>
    <xf numFmtId="4" fontId="4" fillId="0" borderId="3">
      <alignment vertical="center"/>
    </xf>
    <xf numFmtId="0" fontId="20" fillId="0" borderId="0"/>
    <xf numFmtId="0" fontId="4" fillId="0" borderId="3">
      <alignment horizontal="center" vertical="center"/>
      <protection locked="0"/>
    </xf>
    <xf numFmtId="0" fontId="1" fillId="0" borderId="1">
      <alignment horizontal="center"/>
    </xf>
    <xf numFmtId="0" fontId="4" fillId="0" borderId="0">
      <alignment horizontal="right" vertical="center"/>
      <protection locked="0"/>
    </xf>
    <xf numFmtId="0" fontId="3" fillId="0" borderId="0">
      <alignment horizontal="right" vertical="center"/>
      <protection locked="0"/>
    </xf>
    <xf numFmtId="0" fontId="4" fillId="0" borderId="0">
      <alignment vertical="top"/>
      <protection locked="0"/>
    </xf>
    <xf numFmtId="0" fontId="4" fillId="0" borderId="1">
      <alignment horizontal="center" vertical="center"/>
      <protection locked="0"/>
    </xf>
    <xf numFmtId="0" fontId="3" fillId="0" borderId="1">
      <alignment vertical="center" wrapText="1"/>
    </xf>
    <xf numFmtId="0" fontId="3" fillId="0" borderId="1">
      <alignment horizontal="left" vertical="center" wrapText="1"/>
      <protection locked="0"/>
    </xf>
    <xf numFmtId="0" fontId="4" fillId="0" borderId="1">
      <alignment horizontal="center" vertical="center" wrapText="1"/>
      <protection locked="0"/>
    </xf>
    <xf numFmtId="0" fontId="3" fillId="0" borderId="1">
      <alignment horizontal="center" vertical="center" wrapText="1"/>
    </xf>
    <xf numFmtId="0" fontId="3" fillId="0" borderId="0">
      <alignment vertical="top"/>
      <protection locked="0"/>
    </xf>
    <xf numFmtId="0" fontId="2" fillId="0" borderId="0">
      <alignment horizontal="center" vertical="center"/>
      <protection locked="0"/>
    </xf>
    <xf numFmtId="0" fontId="3" fillId="0" borderId="1">
      <alignment horizontal="center" vertical="center"/>
      <protection locked="0"/>
    </xf>
    <xf numFmtId="0" fontId="3" fillId="0" borderId="0">
      <alignment horizontal="right" vertical="center"/>
      <protection locked="0"/>
    </xf>
    <xf numFmtId="0" fontId="31" fillId="0" borderId="0">
      <alignment vertical="top"/>
      <protection locked="0"/>
    </xf>
    <xf numFmtId="0" fontId="3" fillId="0" borderId="0">
      <alignment horizontal="left" vertical="center"/>
    </xf>
    <xf numFmtId="0" fontId="4" fillId="0" borderId="2">
      <alignment horizontal="center" vertical="center" wrapText="1"/>
    </xf>
    <xf numFmtId="0" fontId="4" fillId="0" borderId="7">
      <alignment horizontal="center" vertical="center" wrapText="1"/>
    </xf>
    <xf numFmtId="0" fontId="4" fillId="0" borderId="1">
      <alignment horizontal="center" vertical="center" wrapText="1"/>
    </xf>
    <xf numFmtId="0" fontId="3" fillId="0" borderId="1">
      <alignment vertical="center" wrapText="1"/>
    </xf>
    <xf numFmtId="0" fontId="3" fillId="0" borderId="1">
      <alignment horizontal="center" vertical="center" wrapText="1"/>
      <protection locked="0"/>
    </xf>
    <xf numFmtId="0" fontId="1" fillId="0" borderId="0"/>
    <xf numFmtId="0" fontId="2" fillId="0" borderId="0">
      <alignment horizontal="center" vertical="center"/>
    </xf>
    <xf numFmtId="0" fontId="3" fillId="0" borderId="0">
      <alignment horizontal="left" vertical="center"/>
      <protection locked="0"/>
    </xf>
    <xf numFmtId="0" fontId="4" fillId="0" borderId="6">
      <alignment horizontal="center" vertical="center" wrapText="1"/>
      <protection locked="0"/>
    </xf>
    <xf numFmtId="0" fontId="4" fillId="0" borderId="7">
      <alignment horizontal="center" vertical="center" wrapText="1"/>
      <protection locked="0"/>
    </xf>
    <xf numFmtId="0" fontId="1" fillId="0" borderId="1">
      <alignment horizontal="center" vertical="center"/>
    </xf>
    <xf numFmtId="0" fontId="3" fillId="0" borderId="1">
      <alignment horizontal="left" vertical="center" wrapText="1"/>
    </xf>
    <xf numFmtId="0" fontId="3" fillId="0" borderId="1">
      <alignment horizontal="left" vertical="center" wrapText="1"/>
      <protection locked="0"/>
    </xf>
    <xf numFmtId="0" fontId="4" fillId="0" borderId="0">
      <alignment horizontal="left" vertical="center"/>
    </xf>
    <xf numFmtId="0" fontId="3" fillId="0" borderId="8">
      <alignment horizontal="left" vertical="center"/>
    </xf>
    <xf numFmtId="49" fontId="1" fillId="0" borderId="0"/>
    <xf numFmtId="0" fontId="4" fillId="0" borderId="0">
      <alignment horizontal="left" vertical="center"/>
    </xf>
    <xf numFmtId="0" fontId="3" fillId="0" borderId="1">
      <alignment horizontal="left" vertical="center"/>
      <protection locked="0"/>
    </xf>
    <xf numFmtId="0" fontId="3" fillId="0" borderId="8">
      <alignment horizontal="left" vertical="center" wrapText="1"/>
      <protection locked="0"/>
    </xf>
    <xf numFmtId="49" fontId="1" fillId="0" borderId="0"/>
    <xf numFmtId="0" fontId="4" fillId="0" borderId="2">
      <alignment horizontal="center" vertical="center" wrapText="1"/>
    </xf>
    <xf numFmtId="0" fontId="4" fillId="0" borderId="3">
      <alignment horizontal="center" vertical="center"/>
    </xf>
    <xf numFmtId="0" fontId="4" fillId="0" borderId="6">
      <alignment horizontal="center" vertical="center" wrapText="1"/>
    </xf>
    <xf numFmtId="0" fontId="4" fillId="0" borderId="2">
      <alignment horizontal="center" vertical="center"/>
    </xf>
    <xf numFmtId="0" fontId="4" fillId="0" borderId="7">
      <alignment horizontal="center" vertical="center" wrapText="1"/>
    </xf>
    <xf numFmtId="0" fontId="4" fillId="0" borderId="7">
      <alignment horizontal="center" vertical="center"/>
    </xf>
    <xf numFmtId="0" fontId="3" fillId="0" borderId="5">
      <alignment horizontal="left" vertical="center" wrapText="1"/>
      <protection locked="0"/>
    </xf>
    <xf numFmtId="4" fontId="3" fillId="0" borderId="1">
      <alignment horizontal="right" vertical="center" wrapText="1"/>
      <protection locked="0"/>
    </xf>
    <xf numFmtId="0" fontId="4" fillId="0" borderId="0"/>
    <xf numFmtId="0" fontId="4" fillId="0" borderId="8">
      <alignment horizontal="center" vertical="center"/>
    </xf>
    <xf numFmtId="0" fontId="1" fillId="0" borderId="0">
      <alignment horizontal="right"/>
      <protection locked="0"/>
    </xf>
    <xf numFmtId="0" fontId="4" fillId="0" borderId="5">
      <alignment horizontal="center" vertical="center"/>
    </xf>
    <xf numFmtId="0" fontId="1" fillId="0" borderId="1">
      <alignment horizontal="center" vertical="center"/>
      <protection locked="0"/>
    </xf>
    <xf numFmtId="0" fontId="31" fillId="0" borderId="0">
      <alignment vertical="top"/>
      <protection locked="0"/>
    </xf>
  </cellStyleXfs>
  <cellXfs count="283">
    <xf numFmtId="0" fontId="0" fillId="0" borderId="0" xfId="0" applyFont="1" applyBorder="1"/>
    <xf numFmtId="49" fontId="1" fillId="0" borderId="0" xfId="0" applyNumberFormat="1" applyFont="1" applyBorder="1"/>
    <xf numFmtId="0" fontId="1" fillId="0" borderId="0" xfId="0" applyFont="1" applyBorder="1" applyAlignment="1" applyProtection="1">
      <alignment horizontal="right" vertical="center"/>
      <protection locked="0"/>
    </xf>
    <xf numFmtId="0" fontId="2" fillId="0" borderId="0" xfId="0" applyFont="1" applyBorder="1" applyAlignment="1">
      <alignment horizontal="center" vertical="center"/>
    </xf>
    <xf numFmtId="0" fontId="3" fillId="0" borderId="0" xfId="0" applyFont="1" applyBorder="1" applyAlignment="1" applyProtection="1">
      <alignment horizontal="left" vertical="center"/>
      <protection locked="0"/>
    </xf>
    <xf numFmtId="0" fontId="4" fillId="0" borderId="0" xfId="0" applyFont="1" applyBorder="1" applyAlignment="1">
      <alignment horizontal="left" vertical="center"/>
    </xf>
    <xf numFmtId="0" fontId="4" fillId="0" borderId="0" xfId="0" applyFont="1" applyBorder="1"/>
    <xf numFmtId="0" fontId="1" fillId="0" borderId="0" xfId="0" applyFont="1" applyBorder="1" applyAlignment="1" applyProtection="1">
      <alignment horizontal="right"/>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1" xfId="395" applyFont="1" applyBorder="1">
      <alignment horizontal="center" vertical="center"/>
    </xf>
    <xf numFmtId="0" fontId="1" fillId="0" borderId="2" xfId="395" applyFont="1" applyBorder="1">
      <alignment horizontal="center" vertical="center"/>
    </xf>
    <xf numFmtId="0" fontId="1" fillId="0" borderId="1" xfId="664" applyFont="1" applyBorder="1">
      <alignment horizontal="center" vertical="center"/>
      <protection locked="0"/>
    </xf>
    <xf numFmtId="49" fontId="5" fillId="0" borderId="1" xfId="151" applyNumberFormat="1" applyFont="1" applyBorder="1">
      <alignment horizontal="left" vertical="center" wrapText="1"/>
    </xf>
    <xf numFmtId="0" fontId="0" fillId="0" borderId="1" xfId="0" applyFont="1" applyBorder="1"/>
    <xf numFmtId="176" fontId="5" fillId="0" borderId="3" xfId="0" applyNumberFormat="1" applyFont="1" applyBorder="1" applyAlignment="1">
      <alignment horizontal="right" vertical="center"/>
    </xf>
    <xf numFmtId="0" fontId="0" fillId="0" borderId="4" xfId="0" applyFont="1" applyBorder="1"/>
    <xf numFmtId="176" fontId="5" fillId="0" borderId="5" xfId="0" applyNumberFormat="1" applyFont="1" applyBorder="1" applyAlignment="1">
      <alignment horizontal="right" vertical="center"/>
    </xf>
    <xf numFmtId="0" fontId="3" fillId="0" borderId="1" xfId="566" applyFont="1" applyBorder="1">
      <alignment horizontal="center" vertical="center" wrapText="1"/>
      <protection locked="0"/>
    </xf>
    <xf numFmtId="0" fontId="3" fillId="0" borderId="1" xfId="650" applyFont="1" applyBorder="1">
      <alignment horizontal="left" vertical="center" wrapText="1"/>
      <protection locked="0"/>
    </xf>
    <xf numFmtId="0" fontId="3" fillId="0" borderId="1" xfId="658" applyFont="1" applyBorder="1">
      <alignment horizontal="left" vertical="center" wrapText="1"/>
      <protection locked="0"/>
    </xf>
    <xf numFmtId="49" fontId="1" fillId="0" borderId="0" xfId="651" applyNumberFormat="1" applyFont="1" applyBorder="1"/>
    <xf numFmtId="0" fontId="2" fillId="0" borderId="0" xfId="306" applyFont="1" applyBorder="1">
      <alignment horizontal="center" vertical="center"/>
    </xf>
    <xf numFmtId="0" fontId="4" fillId="0" borderId="0" xfId="648" applyFont="1" applyBorder="1">
      <alignment horizontal="left" vertical="center"/>
    </xf>
    <xf numFmtId="0" fontId="4" fillId="0" borderId="0" xfId="660" applyFont="1" applyBorder="1"/>
    <xf numFmtId="0" fontId="4" fillId="0" borderId="2" xfId="314" applyFont="1" applyBorder="1">
      <alignment horizontal="center" vertical="center" wrapText="1"/>
      <protection locked="0"/>
    </xf>
    <xf numFmtId="0" fontId="4" fillId="0" borderId="2" xfId="652" applyFont="1" applyBorder="1">
      <alignment horizontal="center" vertical="center" wrapText="1"/>
    </xf>
    <xf numFmtId="0" fontId="4" fillId="0" borderId="2" xfId="655" applyFont="1" applyBorder="1">
      <alignment horizontal="center" vertical="center"/>
    </xf>
    <xf numFmtId="0" fontId="4" fillId="0" borderId="6" xfId="389" applyFont="1" applyBorder="1">
      <alignment horizontal="center" vertical="center" wrapText="1"/>
      <protection locked="0"/>
    </xf>
    <xf numFmtId="0" fontId="4" fillId="0" borderId="6" xfId="654" applyFont="1" applyBorder="1">
      <alignment horizontal="center" vertical="center" wrapText="1"/>
    </xf>
    <xf numFmtId="0" fontId="4" fillId="0" borderId="6" xfId="57" applyFont="1" applyBorder="1">
      <alignment horizontal="center" vertical="center"/>
    </xf>
    <xf numFmtId="0" fontId="4" fillId="0" borderId="7" xfId="392" applyFont="1" applyBorder="1">
      <alignment horizontal="center" vertical="center" wrapText="1"/>
      <protection locked="0"/>
    </xf>
    <xf numFmtId="0" fontId="4" fillId="0" borderId="7" xfId="656" applyFont="1" applyBorder="1">
      <alignment horizontal="center" vertical="center" wrapText="1"/>
    </xf>
    <xf numFmtId="0" fontId="4" fillId="0" borderId="7" xfId="657" applyFont="1" applyBorder="1">
      <alignment horizontal="center" vertical="center"/>
    </xf>
    <xf numFmtId="0" fontId="3" fillId="0" borderId="1" xfId="643" applyFont="1" applyBorder="1">
      <alignment horizontal="left" vertical="center" wrapText="1"/>
    </xf>
    <xf numFmtId="176" fontId="5" fillId="0" borderId="1" xfId="0" applyNumberFormat="1" applyFont="1" applyBorder="1" applyAlignment="1">
      <alignment horizontal="right" vertical="center"/>
    </xf>
    <xf numFmtId="0" fontId="1" fillId="0" borderId="3" xfId="28" applyFont="1" applyBorder="1">
      <alignment horizontal="center" vertical="center" wrapText="1"/>
      <protection locked="0"/>
    </xf>
    <xf numFmtId="0" fontId="3" fillId="0" borderId="8" xfId="646" applyFont="1" applyBorder="1">
      <alignment horizontal="left" vertical="center"/>
    </xf>
    <xf numFmtId="0" fontId="3" fillId="0" borderId="5" xfId="259" applyFont="1" applyBorder="1">
      <alignment horizontal="left" vertical="center"/>
    </xf>
    <xf numFmtId="0" fontId="1" fillId="0" borderId="0" xfId="82" applyFont="1" applyBorder="1">
      <alignment horizontal="right" vertical="center"/>
      <protection locked="0"/>
    </xf>
    <xf numFmtId="0" fontId="4" fillId="0" borderId="3" xfId="653" applyFont="1" applyBorder="1">
      <alignment horizontal="center" vertical="center"/>
    </xf>
    <xf numFmtId="0" fontId="4" fillId="0" borderId="8" xfId="661" applyFont="1" applyBorder="1">
      <alignment horizontal="center" vertical="center"/>
    </xf>
    <xf numFmtId="0" fontId="4" fillId="0" borderId="5" xfId="663" applyFont="1" applyBorder="1">
      <alignment horizontal="center" vertical="center"/>
    </xf>
    <xf numFmtId="0" fontId="3" fillId="0" borderId="0" xfId="97" applyFont="1" applyBorder="1">
      <alignment horizontal="right" vertical="center"/>
    </xf>
    <xf numFmtId="0" fontId="6" fillId="0" borderId="0" xfId="409" applyFont="1" applyBorder="1">
      <alignment horizontal="center" vertical="center" wrapText="1"/>
    </xf>
    <xf numFmtId="0" fontId="3" fillId="0" borderId="0" xfId="0" applyFont="1" applyBorder="1" applyAlignment="1">
      <alignment horizontal="left" vertical="center"/>
    </xf>
    <xf numFmtId="0" fontId="4" fillId="0" borderId="3" xfId="515" applyFont="1" applyBorder="1">
      <alignment horizontal="center" vertical="center" wrapText="1"/>
    </xf>
    <xf numFmtId="0" fontId="4" fillId="0" borderId="8" xfId="523" applyFont="1" applyBorder="1">
      <alignment horizontal="center" vertical="center" wrapText="1"/>
    </xf>
    <xf numFmtId="0" fontId="4" fillId="0" borderId="5" xfId="134" applyFont="1" applyBorder="1">
      <alignment horizontal="center" vertical="center" wrapText="1"/>
    </xf>
    <xf numFmtId="0" fontId="4" fillId="0" borderId="1" xfId="634" applyFont="1" applyBorder="1">
      <alignment horizontal="center" vertical="center" wrapText="1"/>
    </xf>
    <xf numFmtId="0" fontId="3" fillId="0" borderId="1" xfId="636" applyFont="1" applyBorder="1">
      <alignment horizontal="center" vertical="center" wrapText="1"/>
      <protection locked="0"/>
    </xf>
    <xf numFmtId="0" fontId="3" fillId="0" borderId="5" xfId="411" applyFont="1" applyBorder="1">
      <alignment vertical="center" wrapText="1"/>
      <protection locked="0"/>
    </xf>
    <xf numFmtId="0" fontId="6"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4" fillId="0" borderId="1" xfId="621" applyFont="1" applyBorder="1">
      <alignment horizontal="center" vertical="center"/>
      <protection locked="0"/>
    </xf>
    <xf numFmtId="0" fontId="4" fillId="0" borderId="1" xfId="624" applyFont="1" applyBorder="1">
      <alignment horizontal="center" vertical="center" wrapText="1"/>
      <protection locked="0"/>
    </xf>
    <xf numFmtId="0" fontId="3" fillId="0" borderId="0" xfId="0" applyFont="1" applyBorder="1" applyAlignment="1" applyProtection="1">
      <alignment horizontal="right" vertical="center"/>
      <protection locked="0"/>
    </xf>
    <xf numFmtId="0" fontId="1" fillId="0" borderId="0" xfId="610" applyFont="1" applyBorder="1">
      <alignment horizontal="right" vertical="center"/>
    </xf>
    <xf numFmtId="0" fontId="7" fillId="0" borderId="0" xfId="534" applyFont="1" applyBorder="1">
      <alignment horizontal="center" vertical="center" wrapText="1"/>
    </xf>
    <xf numFmtId="0" fontId="7" fillId="0" borderId="0" xfId="546" applyFont="1" applyBorder="1">
      <alignment horizontal="center" vertical="center"/>
    </xf>
    <xf numFmtId="0" fontId="4" fillId="0" borderId="0" xfId="0" applyFont="1" applyBorder="1" applyAlignment="1">
      <alignment horizontal="left" vertical="center" wrapText="1"/>
    </xf>
    <xf numFmtId="0" fontId="4" fillId="0" borderId="0" xfId="549" applyFont="1" applyBorder="1">
      <alignment wrapText="1"/>
    </xf>
    <xf numFmtId="0" fontId="4" fillId="0" borderId="0" xfId="157" applyFont="1" applyBorder="1">
      <alignment horizontal="right"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612" applyFont="1" applyBorder="1">
      <alignment horizontal="center" vertical="center" wrapText="1"/>
    </xf>
    <xf numFmtId="0" fontId="4" fillId="0" borderId="4" xfId="621" applyFont="1" applyBorder="1" applyAlignment="1">
      <alignment horizontal="center" vertical="center" wrapText="1"/>
      <protection locked="0"/>
    </xf>
    <xf numFmtId="0" fontId="4" fillId="0" borderId="1" xfId="543" applyFont="1" applyBorder="1">
      <alignment horizontal="center" vertical="center"/>
    </xf>
    <xf numFmtId="0" fontId="4" fillId="0" borderId="4" xfId="621" applyFont="1" applyBorder="1">
      <alignment horizontal="center" vertical="center"/>
      <protection locked="0"/>
    </xf>
    <xf numFmtId="0" fontId="4" fillId="0" borderId="1" xfId="45" applyFont="1" applyBorder="1">
      <alignment vertical="center" wrapText="1"/>
    </xf>
    <xf numFmtId="176" fontId="5" fillId="0" borderId="4" xfId="0" applyNumberFormat="1" applyFont="1" applyBorder="1" applyAlignment="1">
      <alignment horizontal="right" vertical="center"/>
    </xf>
    <xf numFmtId="0" fontId="1" fillId="0" borderId="0" xfId="567" applyFont="1" applyBorder="1">
      <alignment wrapText="1"/>
    </xf>
    <xf numFmtId="0" fontId="1" fillId="0" borderId="0" xfId="452" applyFont="1" applyBorder="1">
      <protection locked="0"/>
    </xf>
    <xf numFmtId="0" fontId="2" fillId="0" borderId="0" xfId="432" applyFont="1" applyBorder="1">
      <alignment horizontal="center" vertical="center" wrapText="1"/>
    </xf>
    <xf numFmtId="0" fontId="2" fillId="0" borderId="0" xfId="627" applyFont="1" applyBorder="1">
      <alignment horizontal="center" vertical="center"/>
      <protection locked="0"/>
    </xf>
    <xf numFmtId="0" fontId="3" fillId="0" borderId="0" xfId="569" applyFont="1" applyBorder="1">
      <alignment horizontal="left" vertical="center" wrapText="1"/>
    </xf>
    <xf numFmtId="0" fontId="4" fillId="0" borderId="0" xfId="613" applyFont="1" applyBorder="1">
      <protection locked="0"/>
    </xf>
    <xf numFmtId="0" fontId="4" fillId="0" borderId="9" xfId="438" applyFont="1" applyBorder="1">
      <alignment horizontal="center" vertical="center" wrapText="1"/>
    </xf>
    <xf numFmtId="0" fontId="4" fillId="0" borderId="9" xfId="448" applyFont="1" applyBorder="1">
      <alignment horizontal="center" vertical="center" wrapText="1"/>
      <protection locked="0"/>
    </xf>
    <xf numFmtId="0" fontId="4" fillId="0" borderId="10" xfId="441" applyFont="1" applyBorder="1">
      <alignment horizontal="center" vertical="center" wrapText="1"/>
    </xf>
    <xf numFmtId="0" fontId="4" fillId="0" borderId="10" xfId="32" applyFont="1" applyBorder="1">
      <alignment horizontal="center" vertical="center" wrapText="1"/>
      <protection locked="0"/>
    </xf>
    <xf numFmtId="0" fontId="4" fillId="0" borderId="11" xfId="444" applyFont="1" applyBorder="1">
      <alignment horizontal="center" vertical="center" wrapText="1"/>
    </xf>
    <xf numFmtId="0" fontId="4" fillId="0" borderId="11" xfId="451" applyFont="1" applyBorder="1">
      <alignment horizontal="center" vertical="center" wrapText="1"/>
      <protection locked="0"/>
    </xf>
    <xf numFmtId="0" fontId="3" fillId="0" borderId="11" xfId="149" applyFont="1" applyBorder="1">
      <alignment horizontal="left" vertical="center" wrapText="1"/>
    </xf>
    <xf numFmtId="0" fontId="3" fillId="0" borderId="11" xfId="455" applyFont="1" applyBorder="1">
      <alignment horizontal="right" vertical="center"/>
      <protection locked="0"/>
    </xf>
    <xf numFmtId="0" fontId="3" fillId="0" borderId="12" xfId="573" applyFont="1" applyBorder="1">
      <alignment horizontal="center" vertical="center"/>
    </xf>
    <xf numFmtId="0" fontId="3" fillId="0" borderId="13" xfId="447" applyFont="1" applyBorder="1">
      <alignment horizontal="left" vertical="center"/>
    </xf>
    <xf numFmtId="0" fontId="3" fillId="0" borderId="11" xfId="31" applyFont="1" applyBorder="1">
      <alignment horizontal="left" vertical="center"/>
    </xf>
    <xf numFmtId="0" fontId="3" fillId="0" borderId="0" xfId="584" applyFont="1" applyBorder="1">
      <alignment vertical="top" wrapText="1"/>
      <protection locked="0"/>
    </xf>
    <xf numFmtId="0" fontId="3" fillId="0" borderId="0" xfId="629" applyFont="1" applyBorder="1">
      <alignment horizontal="right" vertical="center"/>
      <protection locked="0"/>
    </xf>
    <xf numFmtId="0" fontId="2" fillId="0" borderId="0" xfId="575" applyFont="1" applyBorder="1">
      <alignment horizontal="center" vertical="center" wrapText="1"/>
      <protection locked="0"/>
    </xf>
    <xf numFmtId="0" fontId="3" fillId="0" borderId="0" xfId="585" applyFont="1" applyBorder="1">
      <alignment horizontal="right"/>
      <protection locked="0"/>
    </xf>
    <xf numFmtId="0" fontId="4" fillId="0" borderId="8" xfId="577" applyFont="1" applyBorder="1">
      <alignment horizontal="center" vertical="center" wrapText="1"/>
      <protection locked="0"/>
    </xf>
    <xf numFmtId="0" fontId="4" fillId="0" borderId="8" xfId="587" applyFont="1" applyBorder="1">
      <alignment horizontal="center" vertical="center"/>
      <protection locked="0"/>
    </xf>
    <xf numFmtId="0" fontId="4" fillId="0" borderId="13" xfId="579" applyFont="1" applyBorder="1">
      <alignment horizontal="center" vertical="center" wrapText="1"/>
    </xf>
    <xf numFmtId="0" fontId="4" fillId="0" borderId="13" xfId="590" applyFont="1" applyBorder="1">
      <alignment horizontal="center" vertical="center"/>
      <protection locked="0"/>
    </xf>
    <xf numFmtId="0" fontId="3" fillId="0" borderId="0" xfId="599" applyFont="1" applyBorder="1">
      <alignment horizontal="right" vertical="center" wrapText="1"/>
      <protection locked="0"/>
    </xf>
    <xf numFmtId="0" fontId="3" fillId="0" borderId="0" xfId="594" applyFont="1" applyBorder="1">
      <alignment horizontal="right" vertical="center" wrapText="1"/>
    </xf>
    <xf numFmtId="0" fontId="3" fillId="0" borderId="0" xfId="588" applyFont="1" applyBorder="1">
      <alignment horizontal="right" wrapText="1"/>
      <protection locked="0"/>
    </xf>
    <xf numFmtId="0" fontId="3" fillId="0" borderId="0" xfId="0" applyFont="1" applyBorder="1" applyAlignment="1">
      <alignment horizontal="right" wrapText="1"/>
    </xf>
    <xf numFmtId="0" fontId="4" fillId="0" borderId="13" xfId="591" applyFont="1" applyBorder="1">
      <alignment horizontal="center" vertical="center" wrapText="1"/>
      <protection locked="0"/>
    </xf>
    <xf numFmtId="0" fontId="4" fillId="0" borderId="11" xfId="541" applyFont="1" applyBorder="1">
      <alignment horizontal="center" vertical="center"/>
    </xf>
    <xf numFmtId="0" fontId="4" fillId="0" borderId="11" xfId="44" applyFont="1" applyBorder="1">
      <alignment horizontal="center" vertical="center"/>
      <protection locked="0"/>
    </xf>
    <xf numFmtId="0" fontId="3" fillId="0" borderId="11" xfId="581" applyFont="1" applyBorder="1">
      <alignment horizontal="right" vertical="center"/>
    </xf>
    <xf numFmtId="49" fontId="5" fillId="0" borderId="1" xfId="151" applyNumberFormat="1" applyFont="1" applyBorder="1" applyAlignment="1">
      <alignment horizontal="left" vertical="center" wrapText="1" indent="1"/>
    </xf>
    <xf numFmtId="0" fontId="3" fillId="0" borderId="0" xfId="0" applyFont="1" applyBorder="1" applyAlignment="1">
      <alignment horizontal="right"/>
    </xf>
    <xf numFmtId="0" fontId="8" fillId="0" borderId="0" xfId="264" applyFont="1" applyBorder="1">
      <alignment horizontal="right"/>
      <protection locked="0"/>
    </xf>
    <xf numFmtId="49" fontId="8" fillId="0" borderId="0" xfId="403" applyNumberFormat="1" applyFont="1" applyBorder="1">
      <protection locked="0"/>
    </xf>
    <xf numFmtId="0" fontId="1" fillId="0" borderId="0" xfId="525" applyFont="1" applyBorder="1">
      <alignment horizontal="right"/>
    </xf>
    <xf numFmtId="0" fontId="3" fillId="0" borderId="0" xfId="563" applyFont="1" applyBorder="1">
      <alignment horizontal="right"/>
    </xf>
    <xf numFmtId="0" fontId="9" fillId="0" borderId="0" xfId="268" applyFont="1" applyBorder="1">
      <alignment horizontal="center" vertical="center" wrapText="1"/>
      <protection locked="0"/>
    </xf>
    <xf numFmtId="0" fontId="9" fillId="0" borderId="0" xfId="518" applyFont="1" applyBorder="1">
      <alignment horizontal="center" vertical="center"/>
      <protection locked="0"/>
    </xf>
    <xf numFmtId="0" fontId="9" fillId="0" borderId="0" xfId="528" applyFont="1" applyBorder="1">
      <alignment horizontal="center" vertical="center"/>
    </xf>
    <xf numFmtId="0" fontId="3" fillId="0" borderId="0" xfId="310" applyFont="1" applyBorder="1">
      <alignment horizontal="left" vertical="center"/>
      <protection locked="0"/>
    </xf>
    <xf numFmtId="0" fontId="4" fillId="0" borderId="2" xfId="277" applyFont="1" applyBorder="1">
      <alignment horizontal="center" vertical="center"/>
      <protection locked="0"/>
    </xf>
    <xf numFmtId="49" fontId="4" fillId="0" borderId="2" xfId="406" applyNumberFormat="1" applyFont="1" applyBorder="1">
      <alignment horizontal="center" vertical="center" wrapText="1"/>
      <protection locked="0"/>
    </xf>
    <xf numFmtId="0" fontId="4" fillId="0" borderId="6" xfId="4" applyFont="1" applyBorder="1">
      <alignment horizontal="center" vertical="center"/>
      <protection locked="0"/>
    </xf>
    <xf numFmtId="49" fontId="4" fillId="0" borderId="6" xfId="410" applyNumberFormat="1" applyFont="1" applyBorder="1">
      <alignment horizontal="center" vertical="center" wrapText="1"/>
      <protection locked="0"/>
    </xf>
    <xf numFmtId="49" fontId="4" fillId="0" borderId="1" xfId="514" applyNumberFormat="1" applyFont="1" applyBorder="1">
      <alignment horizontal="center" vertical="center"/>
      <protection locked="0"/>
    </xf>
    <xf numFmtId="0" fontId="3" fillId="0" borderId="1" xfId="398" applyFont="1" applyBorder="1">
      <alignment horizontal="left" vertical="center" wrapText="1"/>
      <protection locked="0"/>
    </xf>
    <xf numFmtId="0" fontId="1" fillId="0" borderId="8" xfId="331" applyFont="1" applyBorder="1">
      <alignment horizontal="center" vertical="center"/>
      <protection locked="0"/>
    </xf>
    <xf numFmtId="0" fontId="1" fillId="0" borderId="5" xfId="521" applyFont="1" applyBorder="1">
      <alignment horizontal="center" vertical="center"/>
      <protection locked="0"/>
    </xf>
    <xf numFmtId="0" fontId="1" fillId="0" borderId="0" xfId="0" applyFont="1" applyBorder="1" applyAlignment="1">
      <alignment horizontal="right"/>
    </xf>
    <xf numFmtId="0" fontId="9" fillId="0" borderId="0" xfId="0" applyFont="1" applyBorder="1" applyAlignment="1">
      <alignment horizontal="center" vertical="center"/>
    </xf>
    <xf numFmtId="0" fontId="4" fillId="0" borderId="1" xfId="0" applyFont="1" applyBorder="1" applyAlignment="1" applyProtection="1">
      <alignment horizontal="center" vertical="center"/>
      <protection locked="0"/>
    </xf>
    <xf numFmtId="49" fontId="4" fillId="0" borderId="1" xfId="406" applyNumberFormat="1" applyFont="1" applyBorder="1">
      <alignment horizontal="center" vertical="center" wrapText="1"/>
      <protection locked="0"/>
    </xf>
    <xf numFmtId="49" fontId="4" fillId="0" borderId="1" xfId="410" applyNumberFormat="1" applyFont="1" applyBorder="1">
      <alignment horizontal="center" vertical="center" wrapText="1"/>
      <protection locked="0"/>
    </xf>
    <xf numFmtId="0" fontId="1" fillId="0" borderId="1" xfId="0" applyFont="1" applyBorder="1" applyAlignment="1" applyProtection="1">
      <alignment horizontal="center" vertical="center"/>
      <protection locked="0"/>
    </xf>
    <xf numFmtId="0" fontId="1" fillId="0" borderId="1" xfId="521" applyFont="1" applyBorder="1">
      <alignment horizontal="center" vertical="center"/>
      <protection locked="0"/>
    </xf>
    <xf numFmtId="0" fontId="6" fillId="0" borderId="0" xfId="583" applyFont="1" applyBorder="1">
      <alignment horizontal="center" vertical="center"/>
    </xf>
    <xf numFmtId="0" fontId="10" fillId="0" borderId="0" xfId="0" applyFont="1" applyBorder="1"/>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3" fillId="0" borderId="1" xfId="635" applyFont="1" applyBorder="1">
      <alignment vertical="center" wrapText="1"/>
    </xf>
    <xf numFmtId="0" fontId="3" fillId="0" borderId="1" xfId="625" applyFont="1" applyBorder="1">
      <alignment horizontal="center" vertical="center" wrapText="1"/>
    </xf>
    <xf numFmtId="0" fontId="3" fillId="0" borderId="1" xfId="628" applyFont="1" applyBorder="1">
      <alignment horizontal="center" vertical="center"/>
      <protection locked="0"/>
    </xf>
    <xf numFmtId="0" fontId="0" fillId="0" borderId="0" xfId="0" applyFont="1" applyFill="1" applyBorder="1" applyAlignment="1"/>
    <xf numFmtId="0" fontId="11"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pplyProtection="1">
      <alignment horizontal="center" vertical="center"/>
      <protection locked="0"/>
    </xf>
    <xf numFmtId="0" fontId="0" fillId="0" borderId="1" xfId="0" applyFont="1" applyFill="1" applyBorder="1" applyAlignment="1"/>
    <xf numFmtId="0" fontId="0" fillId="0" borderId="1" xfId="0" applyFont="1" applyFill="1" applyBorder="1" applyAlignment="1">
      <alignment horizontal="center" vertical="center"/>
    </xf>
    <xf numFmtId="0" fontId="1" fillId="0" borderId="0" xfId="0" applyFont="1" applyBorder="1" applyAlignment="1">
      <alignment vertical="top"/>
    </xf>
    <xf numFmtId="0" fontId="4" fillId="0" borderId="1" xfId="654" applyFont="1" applyBorder="1">
      <alignment horizontal="center" vertical="center" wrapText="1"/>
    </xf>
    <xf numFmtId="0" fontId="1" fillId="0" borderId="1" xfId="0" applyFont="1" applyBorder="1" applyAlignment="1" applyProtection="1">
      <alignment horizontal="center" vertical="center" wrapText="1"/>
      <protection locked="0"/>
    </xf>
    <xf numFmtId="0" fontId="3" fillId="0" borderId="1" xfId="646" applyFont="1" applyBorder="1">
      <alignment horizontal="left" vertical="center"/>
    </xf>
    <xf numFmtId="0" fontId="3" fillId="0" borderId="1" xfId="259" applyFont="1" applyBorder="1">
      <alignment horizontal="left" vertical="center"/>
    </xf>
    <xf numFmtId="0" fontId="4" fillId="0" borderId="1" xfId="445" applyFont="1" applyBorder="1">
      <alignment horizontal="center" vertical="center"/>
    </xf>
    <xf numFmtId="0" fontId="4" fillId="0" borderId="1" xfId="437" applyFont="1" applyBorder="1">
      <alignment horizontal="center" vertical="center" wrapText="1"/>
      <protection locked="0"/>
    </xf>
    <xf numFmtId="0" fontId="3" fillId="0" borderId="0" xfId="0" applyFont="1" applyBorder="1" applyAlignment="1">
      <alignment horizontal="right" vertical="center"/>
    </xf>
    <xf numFmtId="0" fontId="1" fillId="0" borderId="0" xfId="285" applyFont="1" applyBorder="1">
      <alignment vertical="top"/>
      <protection locked="0"/>
    </xf>
    <xf numFmtId="49" fontId="1" fillId="0" borderId="0" xfId="295" applyNumberFormat="1" applyFont="1" applyBorder="1">
      <protection locked="0"/>
    </xf>
    <xf numFmtId="0" fontId="1" fillId="0" borderId="0" xfId="0" applyFont="1" applyBorder="1" applyProtection="1">
      <protection locked="0"/>
    </xf>
    <xf numFmtId="0" fontId="4" fillId="0" borderId="0" xfId="22" applyFont="1" applyBorder="1">
      <alignment horizontal="left" vertical="center"/>
      <protection locked="0"/>
    </xf>
    <xf numFmtId="0" fontId="4" fillId="0" borderId="0" xfId="0" applyFont="1" applyBorder="1" applyProtection="1">
      <protection locked="0"/>
    </xf>
    <xf numFmtId="0" fontId="4" fillId="0" borderId="1" xfId="314" applyFont="1" applyBorder="1">
      <alignment horizontal="center" vertical="center" wrapText="1"/>
      <protection locked="0"/>
    </xf>
    <xf numFmtId="0" fontId="4" fillId="0" borderId="1" xfId="389" applyFont="1" applyBorder="1">
      <alignment horizontal="center" vertical="center" wrapText="1"/>
      <protection locked="0"/>
    </xf>
    <xf numFmtId="0" fontId="4" fillId="0" borderId="1" xfId="4" applyFont="1" applyBorder="1">
      <alignment horizontal="center" vertical="center"/>
      <protection locked="0"/>
    </xf>
    <xf numFmtId="0" fontId="4" fillId="0" borderId="1" xfId="57" applyFont="1" applyBorder="1">
      <alignment horizontal="center" vertical="center"/>
    </xf>
    <xf numFmtId="0" fontId="4" fillId="0" borderId="1" xfId="244" applyFont="1" applyBorder="1">
      <alignment horizontal="center" vertical="center"/>
      <protection locked="0"/>
    </xf>
    <xf numFmtId="0" fontId="3" fillId="0" borderId="1" xfId="249" applyFont="1" applyBorder="1">
      <alignment horizontal="left" vertical="center"/>
    </xf>
    <xf numFmtId="49" fontId="5" fillId="0" borderId="1" xfId="151" applyNumberFormat="1" applyFont="1" applyBorder="1" applyAlignment="1">
      <alignment horizontal="left" vertical="center" wrapText="1" indent="2"/>
    </xf>
    <xf numFmtId="0" fontId="1" fillId="0" borderId="1" xfId="28" applyFont="1" applyBorder="1">
      <alignment horizontal="center" vertical="center" wrapText="1"/>
      <protection locked="0"/>
    </xf>
    <xf numFmtId="0" fontId="3" fillId="0" borderId="1" xfId="291" applyFont="1" applyBorder="1">
      <alignment horizontal="left" vertical="center"/>
      <protection locked="0"/>
    </xf>
    <xf numFmtId="0" fontId="3" fillId="0" borderId="1" xfId="40" applyFont="1" applyBorder="1">
      <alignment horizontal="left" vertical="center"/>
      <protection locked="0"/>
    </xf>
    <xf numFmtId="0" fontId="4" fillId="0" borderId="1" xfId="305" applyFont="1" applyBorder="1">
      <alignment horizontal="center" vertical="center" wrapText="1"/>
      <protection locked="0"/>
    </xf>
    <xf numFmtId="0" fontId="4" fillId="0" borderId="1" xfId="393" applyFont="1" applyBorder="1">
      <alignment horizontal="center" vertical="center" wrapText="1"/>
      <protection locked="0"/>
    </xf>
    <xf numFmtId="0" fontId="4" fillId="0" borderId="1" xfId="392" applyFont="1" applyBorder="1">
      <alignment horizontal="center" vertical="center" wrapText="1"/>
      <protection locked="0"/>
    </xf>
    <xf numFmtId="0" fontId="4" fillId="0" borderId="1" xfId="577" applyFont="1" applyBorder="1">
      <alignment horizontal="center" vertical="center" wrapText="1"/>
      <protection locked="0"/>
    </xf>
    <xf numFmtId="0" fontId="1" fillId="0" borderId="1" xfId="617" applyFont="1" applyBorder="1">
      <alignment horizontal="center"/>
    </xf>
    <xf numFmtId="0" fontId="1" fillId="0" borderId="1" xfId="397" applyFont="1" applyBorder="1">
      <alignment horizontal="center"/>
    </xf>
    <xf numFmtId="0" fontId="1" fillId="0" borderId="0" xfId="363" applyFont="1" applyBorder="1">
      <alignment horizontal="center" wrapText="1"/>
    </xf>
    <xf numFmtId="0" fontId="3" fillId="0" borderId="0" xfId="597" applyFont="1" applyBorder="1">
      <alignment horizontal="right" wrapText="1"/>
    </xf>
    <xf numFmtId="0" fontId="16" fillId="0" borderId="0" xfId="364" applyFont="1" applyBorder="1">
      <alignment horizontal="center" vertical="center" wrapText="1"/>
    </xf>
    <xf numFmtId="0" fontId="17" fillId="0" borderId="0" xfId="364" applyFont="1" applyBorder="1">
      <alignment horizontal="center" vertical="center" wrapText="1"/>
    </xf>
    <xf numFmtId="0" fontId="18" fillId="0" borderId="1" xfId="368" applyFont="1" applyBorder="1">
      <alignment horizontal="center" vertical="center" wrapText="1"/>
    </xf>
    <xf numFmtId="0" fontId="18" fillId="0" borderId="1" xfId="377" applyFont="1" applyBorder="1">
      <alignment horizontal="center" vertical="center" wrapText="1"/>
    </xf>
    <xf numFmtId="0" fontId="0" fillId="0" borderId="0" xfId="0" applyFont="1" applyBorder="1" applyAlignment="1">
      <alignment horizontal="left"/>
    </xf>
    <xf numFmtId="176" fontId="19" fillId="0" borderId="0" xfId="0" applyNumberFormat="1" applyFont="1" applyBorder="1" applyAlignment="1">
      <alignment horizontal="right" vertical="center"/>
    </xf>
    <xf numFmtId="0" fontId="20" fillId="0" borderId="0" xfId="158" applyFont="1" applyBorder="1">
      <alignment vertical="top"/>
    </xf>
    <xf numFmtId="0" fontId="21" fillId="0" borderId="0" xfId="211" applyFont="1" applyBorder="1">
      <alignment horizontal="center" vertical="center"/>
    </xf>
    <xf numFmtId="0" fontId="22" fillId="0" borderId="0" xfId="211" applyFont="1" applyBorder="1">
      <alignment horizontal="center" vertical="center"/>
    </xf>
    <xf numFmtId="0" fontId="23" fillId="0" borderId="1" xfId="0" applyFont="1" applyBorder="1" applyAlignment="1">
      <alignment horizontal="center" vertical="center"/>
    </xf>
    <xf numFmtId="49" fontId="23" fillId="0" borderId="1" xfId="0" applyNumberFormat="1" applyFont="1" applyBorder="1" applyAlignment="1">
      <alignment horizontal="center" vertical="center" wrapText="1"/>
    </xf>
    <xf numFmtId="49" fontId="23" fillId="0" borderId="1" xfId="362" applyNumberFormat="1" applyFont="1" applyBorder="1">
      <alignment horizontal="center" vertical="center" wrapText="1"/>
    </xf>
    <xf numFmtId="49" fontId="23" fillId="0" borderId="1" xfId="0" applyNumberFormat="1" applyFont="1" applyBorder="1" applyAlignment="1">
      <alignment horizontal="center" vertical="center"/>
    </xf>
    <xf numFmtId="49" fontId="24" fillId="0" borderId="1" xfId="0" applyNumberFormat="1" applyFont="1" applyBorder="1" applyAlignment="1">
      <alignment horizontal="center" vertical="center"/>
    </xf>
    <xf numFmtId="49" fontId="24" fillId="0" borderId="1" xfId="0" applyNumberFormat="1" applyFont="1" applyBorder="1" applyAlignment="1" applyProtection="1">
      <alignment horizontal="center" vertical="center"/>
      <protection locked="0"/>
    </xf>
    <xf numFmtId="0" fontId="23" fillId="0" borderId="1" xfId="0" applyFont="1" applyBorder="1"/>
    <xf numFmtId="0" fontId="23" fillId="0" borderId="1" xfId="0" applyFont="1" applyBorder="1" applyAlignment="1">
      <alignment horizontal="left" indent="1"/>
    </xf>
    <xf numFmtId="0" fontId="25" fillId="0" borderId="1" xfId="0" applyFont="1" applyBorder="1"/>
    <xf numFmtId="0" fontId="23" fillId="0" borderId="1" xfId="223" applyFont="1" applyBorder="1">
      <alignment horizontal="center" vertical="center"/>
    </xf>
    <xf numFmtId="0" fontId="23" fillId="0" borderId="1" xfId="145" applyFont="1" applyBorder="1">
      <alignment horizontal="center" vertical="center"/>
    </xf>
    <xf numFmtId="0" fontId="23" fillId="0" borderId="1" xfId="163" applyFont="1" applyBorder="1">
      <alignment horizontal="center" vertical="center"/>
    </xf>
    <xf numFmtId="0" fontId="22" fillId="0" borderId="0" xfId="211" applyFont="1" applyBorder="1" applyAlignment="1">
      <alignment horizontal="left" vertical="center"/>
    </xf>
    <xf numFmtId="0" fontId="23" fillId="0" borderId="1" xfId="0" applyFont="1" applyBorder="1" applyAlignment="1">
      <alignment horizontal="left" vertical="center"/>
    </xf>
    <xf numFmtId="49" fontId="23" fillId="0" borderId="1" xfId="0" applyNumberFormat="1" applyFont="1" applyBorder="1" applyAlignment="1">
      <alignment horizontal="left" vertical="center" wrapText="1"/>
    </xf>
    <xf numFmtId="176" fontId="25" fillId="0" borderId="1" xfId="0" applyNumberFormat="1" applyFont="1" applyBorder="1" applyAlignment="1">
      <alignment horizontal="left" vertical="center"/>
    </xf>
    <xf numFmtId="176" fontId="25" fillId="0" borderId="1" xfId="0" applyNumberFormat="1" applyFont="1" applyBorder="1" applyAlignment="1">
      <alignment horizontal="left" vertical="center" indent="1"/>
    </xf>
    <xf numFmtId="176" fontId="25" fillId="0" borderId="1" xfId="0" applyNumberFormat="1" applyFont="1" applyBorder="1" applyAlignment="1">
      <alignment horizontal="center" vertical="center"/>
    </xf>
    <xf numFmtId="0" fontId="23" fillId="0" borderId="1" xfId="0" applyFont="1" applyBorder="1" applyAlignment="1" applyProtection="1">
      <alignment horizontal="center" vertical="center"/>
      <protection locked="0"/>
    </xf>
    <xf numFmtId="0" fontId="23" fillId="0" borderId="1" xfId="587" applyFont="1" applyBorder="1">
      <alignment horizontal="center" vertical="center"/>
      <protection locked="0"/>
    </xf>
    <xf numFmtId="0" fontId="23" fillId="0" borderId="1" xfId="391" applyFont="1" applyBorder="1">
      <alignment horizontal="center" vertical="center"/>
      <protection locked="0"/>
    </xf>
    <xf numFmtId="0" fontId="26" fillId="0" borderId="0" xfId="0" applyFont="1" applyBorder="1" applyAlignment="1">
      <alignment horizontal="center" vertical="center"/>
    </xf>
    <xf numFmtId="0" fontId="23" fillId="0" borderId="1" xfId="621" applyFont="1" applyBorder="1">
      <alignment horizontal="center" vertical="center"/>
      <protection locked="0"/>
    </xf>
    <xf numFmtId="0" fontId="24" fillId="0" borderId="1" xfId="178" applyFont="1" applyBorder="1">
      <alignment horizontal="center" vertical="center"/>
    </xf>
    <xf numFmtId="0" fontId="24" fillId="0" borderId="1" xfId="0" applyFont="1" applyBorder="1" applyAlignment="1">
      <alignment horizontal="center" vertical="center"/>
    </xf>
    <xf numFmtId="0" fontId="1" fillId="0" borderId="0" xfId="54" applyFont="1" applyBorder="1">
      <alignment vertical="top"/>
    </xf>
    <xf numFmtId="49" fontId="4" fillId="0" borderId="1" xfId="12" applyNumberFormat="1" applyFont="1" applyBorder="1">
      <alignment horizontal="center" vertical="center" wrapText="1"/>
    </xf>
    <xf numFmtId="49" fontId="4" fillId="0" borderId="1" xfId="142" applyNumberFormat="1" applyFont="1" applyBorder="1">
      <alignment horizontal="center" vertical="center" wrapText="1"/>
    </xf>
    <xf numFmtId="0" fontId="4" fillId="0" borderId="1" xfId="616" applyFont="1" applyBorder="1">
      <alignment horizontal="center" vertical="center"/>
      <protection locked="0"/>
    </xf>
    <xf numFmtId="49" fontId="4" fillId="0" borderId="1" xfId="217" applyNumberFormat="1" applyFont="1" applyBorder="1">
      <alignment horizontal="center" vertical="center"/>
    </xf>
    <xf numFmtId="0" fontId="1" fillId="0" borderId="1" xfId="0" applyFont="1" applyBorder="1" applyAlignment="1">
      <alignment horizontal="center" vertical="center"/>
    </xf>
    <xf numFmtId="0" fontId="1" fillId="0" borderId="1" xfId="194" applyFont="1" applyBorder="1">
      <alignment horizontal="center" vertical="center"/>
    </xf>
    <xf numFmtId="0" fontId="0" fillId="0" borderId="0" xfId="0" applyFont="1" applyBorder="1" applyAlignment="1">
      <alignment horizontal="center" vertical="center"/>
    </xf>
    <xf numFmtId="49" fontId="5" fillId="0" borderId="0" xfId="151" applyNumberFormat="1" applyFont="1" applyBorder="1">
      <alignment horizontal="left" vertical="center" wrapText="1"/>
    </xf>
    <xf numFmtId="0" fontId="21" fillId="0" borderId="0" xfId="278" applyFont="1" applyBorder="1">
      <alignment horizontal="center" vertical="center"/>
    </xf>
    <xf numFmtId="0" fontId="27" fillId="0" borderId="0" xfId="0" applyFont="1" applyBorder="1" applyAlignment="1">
      <alignment horizontal="center" vertical="center"/>
    </xf>
    <xf numFmtId="49" fontId="28" fillId="0" borderId="1" xfId="151" applyNumberFormat="1" applyFont="1" applyBorder="1" applyAlignment="1">
      <alignment horizontal="center" vertical="center" wrapText="1"/>
    </xf>
    <xf numFmtId="0" fontId="4" fillId="0" borderId="1" xfId="277" applyFont="1" applyBorder="1">
      <alignment horizontal="center" vertical="center"/>
      <protection locked="0"/>
    </xf>
    <xf numFmtId="49" fontId="5" fillId="0" borderId="1" xfId="151" applyNumberFormat="1" applyFont="1" applyBorder="1" applyAlignment="1">
      <alignment horizontal="center" vertical="center" wrapText="1"/>
    </xf>
    <xf numFmtId="0" fontId="4" fillId="0" borderId="1" xfId="656" applyFont="1" applyBorder="1">
      <alignment horizontal="center" vertical="center" wrapText="1"/>
    </xf>
    <xf numFmtId="0" fontId="3" fillId="0" borderId="1" xfId="369" applyFont="1" applyFill="1" applyBorder="1" applyAlignment="1" applyProtection="1">
      <alignment horizontal="left" vertical="center"/>
      <protection locked="0"/>
    </xf>
    <xf numFmtId="0" fontId="3" fillId="0" borderId="0" xfId="255" applyFont="1" applyBorder="1">
      <alignment horizontal="left" vertical="center" wrapText="1"/>
      <protection locked="0"/>
    </xf>
    <xf numFmtId="0" fontId="4" fillId="0" borderId="0" xfId="536" applyFont="1" applyBorder="1">
      <alignment horizontal="left" vertical="center" wrapText="1"/>
    </xf>
    <xf numFmtId="0" fontId="4" fillId="0" borderId="1" xfId="652" applyFont="1" applyBorder="1">
      <alignment horizontal="center" vertical="center" wrapText="1"/>
    </xf>
    <xf numFmtId="0" fontId="4" fillId="0" borderId="1" xfId="438" applyFont="1" applyBorder="1">
      <alignment horizontal="center" vertical="center" wrapText="1"/>
    </xf>
    <xf numFmtId="0" fontId="4" fillId="0" borderId="1" xfId="147" applyFont="1" applyBorder="1">
      <alignment horizontal="center" vertical="center"/>
    </xf>
    <xf numFmtId="0" fontId="4" fillId="0" borderId="1" xfId="661" applyFont="1" applyBorder="1">
      <alignment horizontal="center" vertical="center"/>
    </xf>
    <xf numFmtId="0" fontId="1" fillId="0" borderId="1" xfId="290" applyFont="1" applyBorder="1">
      <alignment horizontal="center" vertical="center"/>
    </xf>
    <xf numFmtId="0" fontId="4" fillId="0" borderId="1" xfId="541" applyFont="1" applyBorder="1">
      <alignment horizontal="center" vertical="center"/>
    </xf>
    <xf numFmtId="0" fontId="4" fillId="0" borderId="1" xfId="44" applyFont="1" applyBorder="1">
      <alignment horizontal="center" vertical="center"/>
      <protection locked="0"/>
    </xf>
    <xf numFmtId="3" fontId="4" fillId="0" borderId="1" xfId="293" applyNumberFormat="1" applyFont="1" applyBorder="1">
      <alignment horizontal="center" vertical="center"/>
      <protection locked="0"/>
    </xf>
    <xf numFmtId="3" fontId="4" fillId="0" borderId="1" xfId="284" applyNumberFormat="1" applyFont="1" applyBorder="1">
      <alignment horizontal="center" vertical="center"/>
    </xf>
    <xf numFmtId="0" fontId="1" fillId="0" borderId="1" xfId="0" applyFont="1" applyBorder="1" applyAlignment="1">
      <alignment horizontal="center" vertical="center" wrapText="1"/>
    </xf>
    <xf numFmtId="0" fontId="4" fillId="0" borderId="1" xfId="448" applyFont="1" applyBorder="1">
      <alignment horizontal="center" vertical="center" wrapText="1"/>
      <protection locked="0"/>
    </xf>
    <xf numFmtId="0" fontId="4" fillId="0" borderId="1" xfId="523" applyFont="1" applyBorder="1">
      <alignment horizontal="center" vertical="center" wrapText="1"/>
    </xf>
    <xf numFmtId="0" fontId="4" fillId="0" borderId="1" xfId="451" applyFont="1" applyBorder="1">
      <alignment horizontal="center" vertical="center" wrapText="1"/>
      <protection locked="0"/>
    </xf>
    <xf numFmtId="3" fontId="4" fillId="0" borderId="1" xfId="307" applyNumberFormat="1" applyFont="1" applyBorder="1">
      <alignment horizontal="center" vertical="top"/>
      <protection locked="0"/>
    </xf>
    <xf numFmtId="0" fontId="1" fillId="0" borderId="1" xfId="311" applyFont="1" applyBorder="1">
      <alignment horizontal="center" vertical="top"/>
    </xf>
    <xf numFmtId="0" fontId="4" fillId="0" borderId="1" xfId="134" applyFont="1" applyBorder="1">
      <alignment horizontal="center" vertical="center" wrapText="1"/>
    </xf>
    <xf numFmtId="0" fontId="1" fillId="0" borderId="1" xfId="270" applyFont="1" applyBorder="1">
      <alignment horizontal="center" vertical="center" wrapText="1"/>
      <protection locked="0"/>
    </xf>
    <xf numFmtId="0" fontId="6" fillId="0" borderId="0" xfId="212" applyFont="1" applyBorder="1">
      <alignment horizontal="center" vertical="center"/>
      <protection locked="0"/>
    </xf>
    <xf numFmtId="0" fontId="1" fillId="0" borderId="1" xfId="13" applyFont="1" applyBorder="1">
      <alignment horizontal="center" vertical="center" wrapText="1"/>
      <protection locked="0"/>
    </xf>
    <xf numFmtId="0" fontId="1" fillId="0" borderId="1" xfId="119" applyFont="1" applyBorder="1">
      <alignment horizontal="center" vertical="center" wrapText="1"/>
      <protection locked="0"/>
    </xf>
    <xf numFmtId="0" fontId="1" fillId="0" borderId="1" xfId="185" applyFont="1" applyBorder="1">
      <alignment horizontal="center" vertical="center" wrapText="1"/>
      <protection locked="0"/>
    </xf>
    <xf numFmtId="0" fontId="1" fillId="0" borderId="1" xfId="128" applyFont="1" applyBorder="1">
      <alignment horizontal="center" vertical="center" wrapText="1"/>
    </xf>
    <xf numFmtId="0" fontId="1" fillId="0" borderId="1" xfId="216" applyFont="1" applyBorder="1">
      <alignment horizontal="center" vertical="center" wrapText="1"/>
    </xf>
    <xf numFmtId="0" fontId="1" fillId="0" borderId="1" xfId="123" applyFont="1" applyBorder="1">
      <alignment horizontal="center" vertical="center" wrapText="1"/>
    </xf>
    <xf numFmtId="0" fontId="1" fillId="0" borderId="1" xfId="218" applyFont="1" applyBorder="1">
      <alignment horizontal="center" vertical="center"/>
    </xf>
    <xf numFmtId="0" fontId="1" fillId="0" borderId="1" xfId="136" applyFont="1" applyBorder="1">
      <alignment horizontal="center" vertical="center"/>
    </xf>
    <xf numFmtId="0" fontId="1" fillId="0" borderId="1" xfId="344" applyFont="1" applyBorder="1">
      <alignment horizontal="center" vertical="center"/>
    </xf>
    <xf numFmtId="3" fontId="1" fillId="0" borderId="1" xfId="167" applyNumberFormat="1" applyFont="1" applyBorder="1">
      <alignment horizontal="center" vertical="center"/>
    </xf>
    <xf numFmtId="3" fontId="1" fillId="0" borderId="1" xfId="173" applyNumberFormat="1" applyFont="1" applyBorder="1">
      <alignment horizontal="center" vertical="center"/>
    </xf>
    <xf numFmtId="0" fontId="3" fillId="0" borderId="1" xfId="224" applyFont="1" applyBorder="1">
      <alignment horizontal="center" vertical="center"/>
      <protection locked="0"/>
    </xf>
    <xf numFmtId="0" fontId="3" fillId="0" borderId="1" xfId="166" applyFont="1" applyBorder="1">
      <alignment horizontal="right" vertical="center"/>
      <protection locked="0"/>
    </xf>
    <xf numFmtId="0" fontId="1" fillId="0" borderId="1" xfId="331" applyFont="1" applyBorder="1">
      <alignment horizontal="center" vertical="center"/>
      <protection locked="0"/>
    </xf>
    <xf numFmtId="0" fontId="1" fillId="0" borderId="1" xfId="228" applyFont="1" applyBorder="1">
      <alignment horizontal="center" vertical="center" wrapText="1"/>
    </xf>
    <xf numFmtId="0" fontId="1" fillId="0" borderId="1" xfId="227" applyFont="1" applyBorder="1">
      <alignment horizontal="center" vertical="center"/>
      <protection locked="0"/>
    </xf>
    <xf numFmtId="0" fontId="1" fillId="0" borderId="1" xfId="208" applyFont="1" applyBorder="1">
      <alignment horizontal="center" vertical="center" wrapText="1"/>
    </xf>
    <xf numFmtId="0" fontId="1" fillId="0" borderId="1" xfId="280" applyFont="1" applyBorder="1">
      <alignment horizontal="center" vertical="center" wrapText="1"/>
    </xf>
    <xf numFmtId="0" fontId="1" fillId="0" borderId="1" xfId="234" applyFont="1" applyBorder="1">
      <alignment horizontal="center" vertical="center" wrapText="1"/>
      <protection locked="0"/>
    </xf>
    <xf numFmtId="0" fontId="1" fillId="0" borderId="1" xfId="226" applyFont="1" applyBorder="1">
      <alignment horizontal="center" vertical="center" wrapText="1"/>
      <protection locked="0"/>
    </xf>
    <xf numFmtId="0" fontId="1" fillId="0" borderId="1" xfId="59" applyFont="1" applyBorder="1">
      <alignment horizontal="center" vertical="center"/>
      <protection locked="0"/>
    </xf>
    <xf numFmtId="0" fontId="1" fillId="0" borderId="0" xfId="662" applyFont="1" applyBorder="1">
      <alignment horizontal="right"/>
      <protection locked="0"/>
    </xf>
    <xf numFmtId="0" fontId="1" fillId="0" borderId="1" xfId="252" applyFont="1" applyBorder="1">
      <alignment horizontal="center" vertical="center" wrapText="1"/>
      <protection locked="0"/>
    </xf>
    <xf numFmtId="0" fontId="1" fillId="0" borderId="1" xfId="294" applyFont="1" applyBorder="1">
      <alignment horizontal="center" vertical="center" wrapText="1"/>
    </xf>
    <xf numFmtId="0" fontId="1" fillId="0" borderId="1" xfId="236" applyFont="1" applyBorder="1">
      <alignment horizontal="center" vertical="center"/>
      <protection locked="0"/>
    </xf>
    <xf numFmtId="3" fontId="1" fillId="0" borderId="1" xfId="239" applyNumberFormat="1" applyFont="1" applyBorder="1">
      <alignment horizontal="center" vertical="center"/>
    </xf>
    <xf numFmtId="3" fontId="1" fillId="0" borderId="1" xfId="245" applyNumberFormat="1" applyFont="1" applyBorder="1">
      <alignment horizontal="center" vertical="center"/>
    </xf>
    <xf numFmtId="0" fontId="2" fillId="0" borderId="0" xfId="176" applyFont="1" applyBorder="1">
      <alignment horizontal="center" vertical="top"/>
    </xf>
    <xf numFmtId="0" fontId="3" fillId="0" borderId="0" xfId="631" applyFont="1" applyBorder="1">
      <alignment horizontal="left" vertical="center"/>
    </xf>
    <xf numFmtId="0" fontId="27" fillId="0" borderId="0" xfId="8" applyFont="1" applyBorder="1">
      <alignment horizontal="center" vertical="center"/>
    </xf>
    <xf numFmtId="0" fontId="4" fillId="0" borderId="1" xfId="653" applyFont="1" applyBorder="1">
      <alignment horizontal="center" vertical="center"/>
    </xf>
    <xf numFmtId="0" fontId="4" fillId="0" borderId="1" xfId="663" applyFont="1" applyBorder="1">
      <alignment horizontal="center" vertical="center"/>
    </xf>
    <xf numFmtId="0" fontId="4" fillId="0" borderId="1" xfId="655" applyFont="1" applyBorder="1">
      <alignment horizontal="center" vertical="center"/>
    </xf>
    <xf numFmtId="0" fontId="4" fillId="0" borderId="1" xfId="657" applyFont="1" applyBorder="1">
      <alignment horizontal="center" vertical="center"/>
    </xf>
    <xf numFmtId="0" fontId="5" fillId="0" borderId="1" xfId="0" applyFont="1" applyBorder="1" applyAlignment="1">
      <alignment horizontal="left" vertical="center" wrapText="1"/>
    </xf>
    <xf numFmtId="0" fontId="3" fillId="0" borderId="0" xfId="563" applyFont="1" applyBorder="1" quotePrefix="1">
      <alignment horizontal="right"/>
    </xf>
    <xf numFmtId="0" fontId="3" fillId="0" borderId="0" xfId="588" applyFont="1" applyBorder="1" quotePrefix="1">
      <alignment horizontal="right" wrapText="1"/>
      <protection locked="0"/>
    </xf>
    <xf numFmtId="0" fontId="3" fillId="0" borderId="0" xfId="97" applyFont="1" applyBorder="1" quotePrefix="1">
      <alignment horizontal="right" vertical="center"/>
    </xf>
    <xf numFmtId="0" fontId="3" fillId="0" borderId="0" xfId="0" applyFont="1" applyBorder="1" applyAlignment="1" quotePrefix="1">
      <alignment horizontal="right"/>
    </xf>
    <xf numFmtId="0" fontId="3" fillId="0" borderId="0" xfId="597" applyFont="1" applyBorder="1" quotePrefix="1">
      <alignment horizontal="right" wrapText="1"/>
    </xf>
    <xf numFmtId="0" fontId="3" fillId="0" borderId="0" xfId="585" applyFont="1" applyBorder="1" quotePrefix="1">
      <alignment horizontal="right"/>
      <protection locked="0"/>
    </xf>
    <xf numFmtId="0" fontId="3" fillId="0" borderId="0" xfId="0" applyFont="1" applyBorder="1" applyAlignment="1" quotePrefix="1">
      <alignment horizontal="right" wrapText="1"/>
    </xf>
    <xf numFmtId="0" fontId="1" fillId="0" borderId="0" xfId="0" applyFont="1" applyBorder="1" applyAlignment="1" applyProtection="1" quotePrefix="1">
      <alignment horizontal="right"/>
      <protection locked="0"/>
    </xf>
  </cellXfs>
  <cellStyles count="666">
    <cellStyle name="常规" xfId="0" builtinId="0"/>
    <cellStyle name="货币[0]" xfId="1" builtinId="7"/>
    <cellStyle name="一般公共预算支出预算表（按功能科目分类）02-2 __b-21-0" xfId="2"/>
    <cellStyle name="一般公共预算支出预算表（按功能科目分类）02-2 __b-16-0" xfId="3"/>
    <cellStyle name="国有资本经营预算支出表07 __b-5-0" xfId="4"/>
    <cellStyle name="上级补助项目支出预算表12 __b-27-0" xfId="5"/>
    <cellStyle name="货币" xfId="6" builtinId="4"/>
    <cellStyle name="部门支出预算表01-03 __b-9-0" xfId="7"/>
    <cellStyle name="财政拨款收支预算总表02-1 __b-13-0" xfId="8"/>
    <cellStyle name="输入" xfId="9" builtinId="20"/>
    <cellStyle name="市对下转移支付预算表10-1 __b-26-0" xfId="10"/>
    <cellStyle name="市对下转移支付预算表10-1 __b-31-0" xfId="11"/>
    <cellStyle name="一般公共预算支出预算表（按经济科目分类）02-3 __b-5-0" xfId="12"/>
    <cellStyle name="部门收入预算表01-2 __b-4-0" xfId="13"/>
    <cellStyle name="20% - 强调文字颜色 3" xfId="14" builtinId="38"/>
    <cellStyle name="政府性基金预算支出预算表06 __b-22-0" xfId="15"/>
    <cellStyle name="政府性基金预算支出预算表06 __b-17-0" xfId="16"/>
    <cellStyle name="千位分隔[0]" xfId="17" builtinId="6"/>
    <cellStyle name="DateTimeStyle" xfId="18"/>
    <cellStyle name="差" xfId="19" builtinId="27"/>
    <cellStyle name="部门支出预算表01-03 __b-21-0" xfId="20"/>
    <cellStyle name="部门支出预算表01-03 __b-16-0" xfId="21"/>
    <cellStyle name="基本支出预算表（人员类.运转类公用经费项目）04 __b-13-0" xfId="22"/>
    <cellStyle name="40% - 强调文字颜色 3" xfId="23" builtinId="39"/>
    <cellStyle name="千位分隔" xfId="24" builtinId="3"/>
    <cellStyle name="部门支出预算表01-03 __b-10-0" xfId="25"/>
    <cellStyle name="60% - 强调文字颜色 3" xfId="26" builtinId="40"/>
    <cellStyle name="超链接" xfId="27" builtinId="8"/>
    <cellStyle name="上级补助项目支出预算表12 __b-10-0" xfId="28"/>
    <cellStyle name="项目支出预算表（其他运转类.特定目标类项目）05-1 __b-35-0" xfId="29"/>
    <cellStyle name="项目支出预算表（其他运转类.特定目标类项目）05-1 __b-40-0" xfId="30"/>
    <cellStyle name="政府购买服务预算表09 __b-17-0" xfId="31"/>
    <cellStyle name="政府购买服务预算表09 __b-22-0" xfId="32"/>
    <cellStyle name="百分比" xfId="33" builtinId="5"/>
    <cellStyle name="已访问的超链接" xfId="34" builtinId="9"/>
    <cellStyle name="项目支出绩效目标表（另文下达）05-3 __b-12-0" xfId="35"/>
    <cellStyle name="政府性基金预算支出预算表06 __b-25-0" xfId="36"/>
    <cellStyle name="政府性基金预算支出预算表06 __b-30-0" xfId="37"/>
    <cellStyle name="部门支出预算表01-03 __b-25-0" xfId="38"/>
    <cellStyle name="部门支出预算表01-03 __b-30-0" xfId="39"/>
    <cellStyle name="基本支出预算表（人员类.运转类公用经费项目）04 __b-17-0" xfId="40"/>
    <cellStyle name="基本支出预算表（人员类.运转类公用经费项目）04 __b-22-0" xfId="41"/>
    <cellStyle name="注释" xfId="42" builtinId="10"/>
    <cellStyle name="部门政府采购预算表08 __b-16-0" xfId="43"/>
    <cellStyle name="部门政府采购预算表08 __b-21-0" xfId="44"/>
    <cellStyle name="市对下转移支付预算表10-1 __b-7-0" xfId="45"/>
    <cellStyle name="60% - 强调文字颜色 2" xfId="46" builtinId="36"/>
    <cellStyle name="__b-1-0" xfId="47"/>
    <cellStyle name="一般公共预算支出预算表（按经济科目分类）02-3 __b-13-0" xfId="48"/>
    <cellStyle name="标题 4" xfId="49" builtinId="19"/>
    <cellStyle name="警告文本" xfId="50" builtinId="11"/>
    <cellStyle name="标题" xfId="51" builtinId="15"/>
    <cellStyle name="解释性文本" xfId="52" builtinId="53"/>
    <cellStyle name="标题 1" xfId="53" builtinId="16"/>
    <cellStyle name="项目支出预算表（其他运转类.特定目标类项目）05-1 __b-13-0" xfId="54"/>
    <cellStyle name="部门支出预算表01-03 __b-2-0" xfId="55"/>
    <cellStyle name="上级补助项目支出预算表12 __b-15-0" xfId="56"/>
    <cellStyle name="上级补助项目支出预算表12 __b-20-0" xfId="57"/>
    <cellStyle name="标题 2" xfId="58" builtinId="17"/>
    <cellStyle name="__b-35-0" xfId="59"/>
    <cellStyle name="__b-40-0" xfId="60"/>
    <cellStyle name="基本支出预算表（人员类.运转类公用经费项目）04 __b-4-0" xfId="61"/>
    <cellStyle name="60% - 强调文字颜色 1" xfId="62" builtinId="32"/>
    <cellStyle name="一般公共预算支出预算表（按功能科目分类）02-2 __b-18-0" xfId="63"/>
    <cellStyle name="一般公共预算支出预算表（按功能科目分类）02-2 __b-23-0" xfId="64"/>
    <cellStyle name="标题 3" xfId="65" builtinId="18"/>
    <cellStyle name="60% - 强调文字颜色 4" xfId="66" builtinId="44"/>
    <cellStyle name="项目支出绩效目标表（另文下达）05-3 __b-14-0" xfId="67"/>
    <cellStyle name="政府性基金预算支出预算表06 __b-27-0" xfId="68"/>
    <cellStyle name="项目支出绩效目标表（本级下达）05-2 __b-13-0" xfId="69"/>
    <cellStyle name="输出" xfId="70" builtinId="21"/>
    <cellStyle name="部门支出预算表01-03 __b-14-0" xfId="71"/>
    <cellStyle name="基本支出预算表（人员类.运转类公用经费项目）04 __b-11-0" xfId="72"/>
    <cellStyle name="计算" xfId="73" builtinId="22"/>
    <cellStyle name="财政拨款收支预算总表02-1 __b-1-0" xfId="74"/>
    <cellStyle name="政府购买服务预算表09 __b-9-0" xfId="75"/>
    <cellStyle name="检查单元格" xfId="76" builtinId="23"/>
    <cellStyle name="20% - 强调文字颜色 6" xfId="77" builtinId="50"/>
    <cellStyle name="强调文字颜色 2" xfId="78" builtinId="33"/>
    <cellStyle name="链接单元格" xfId="79" builtinId="24"/>
    <cellStyle name="上级补助项目支出预算表12 __b-4-0" xfId="80"/>
    <cellStyle name="汇总" xfId="81" builtinId="25"/>
    <cellStyle name="部门项目中期规划预算表13 __b-25-0" xfId="82"/>
    <cellStyle name="好" xfId="83" builtinId="26"/>
    <cellStyle name="__b-49-0" xfId="84"/>
    <cellStyle name="适中" xfId="85" builtinId="28"/>
    <cellStyle name="20% - 强调文字颜色 5" xfId="86" builtinId="46"/>
    <cellStyle name="强调文字颜色 1" xfId="87" builtinId="29"/>
    <cellStyle name="项目支出绩效目标表（本级下达）05-2 __b-9-0" xfId="88"/>
    <cellStyle name="20% - 强调文字颜色 1" xfId="89" builtinId="30"/>
    <cellStyle name="一般公共预算支出预算表（按功能科目分类）02-2 __b-3-0" xfId="90"/>
    <cellStyle name="40% - 强调文字颜色 1" xfId="91" builtinId="31"/>
    <cellStyle name="20% - 强调文字颜色 2" xfId="92" builtinId="34"/>
    <cellStyle name="政府性基金预算支出预算表06 __b-10-0" xfId="93"/>
    <cellStyle name="新增资产配置表11 __b-9-0" xfId="94"/>
    <cellStyle name="国有资本经营预算支出表07 __b-19-0" xfId="95"/>
    <cellStyle name="国有资本经营预算支出表07 __b-24-0" xfId="96"/>
    <cellStyle name="新增资产配置表11 __b-18-0" xfId="97"/>
    <cellStyle name="40% - 强调文字颜色 2" xfId="98" builtinId="35"/>
    <cellStyle name="强调文字颜色 3" xfId="99" builtinId="37"/>
    <cellStyle name="项目支出预算表（其他运转类.特定目标类项目）05-1 __b-10-0" xfId="100"/>
    <cellStyle name="强调文字颜色 4" xfId="101" builtinId="41"/>
    <cellStyle name="20% - 强调文字颜色 4" xfId="102" builtinId="42"/>
    <cellStyle name="政府购买服务预算表09 __b-5-0" xfId="103"/>
    <cellStyle name="40% - 强调文字颜色 4" xfId="104" builtinId="43"/>
    <cellStyle name="强调文字颜色 5" xfId="105" builtinId="45"/>
    <cellStyle name="40% - 强调文字颜色 5" xfId="106" builtinId="47"/>
    <cellStyle name="60% - 强调文字颜色 5" xfId="107" builtinId="48"/>
    <cellStyle name="一般公共预算支出预算表（按功能科目分类）02-2 __b-15-0" xfId="108"/>
    <cellStyle name="一般公共预算支出预算表（按功能科目分类）02-2 __b-20-0" xfId="109"/>
    <cellStyle name="强调文字颜色 6" xfId="110" builtinId="49"/>
    <cellStyle name="40% - 强调文字颜色 6" xfId="111" builtinId="51"/>
    <cellStyle name="市对下转移支付预算表10-1 __b-10-0" xfId="112"/>
    <cellStyle name="财政拨款收支预算总表02-1 __b-9-0" xfId="113"/>
    <cellStyle name="60% - 强调文字颜色 6" xfId="114" builtinId="52"/>
    <cellStyle name="DateStyle" xfId="115"/>
    <cellStyle name="__b-18-0" xfId="116"/>
    <cellStyle name="__b-23-0" xfId="117"/>
    <cellStyle name="部门政府采购预算表08 __b-7-0" xfId="118"/>
    <cellStyle name="部门收入预算表01-2 __b-12-0" xfId="119"/>
    <cellStyle name="__b-5-0" xfId="120"/>
    <cellStyle name="一般公共预算支出预算表（按经济科目分类）02-3 __b-17-0" xfId="121"/>
    <cellStyle name="一般公共预算支出预算表（按经济科目分类）02-3 __b-22-0" xfId="122"/>
    <cellStyle name="部门收入预算表01-2 __b-13-0" xfId="123"/>
    <cellStyle name="__b-6-0" xfId="124"/>
    <cellStyle name="一般公共预算支出预算表（按经济科目分类）02-3 __b-18-0" xfId="125"/>
    <cellStyle name="一般公共预算支出预算表（按经济科目分类）02-3 __b-23-0" xfId="126"/>
    <cellStyle name="部门收入预算表01-2 __b-15-0" xfId="127"/>
    <cellStyle name="部门收入预算表01-2 __b-20-0" xfId="128"/>
    <cellStyle name="__b-8-0" xfId="129"/>
    <cellStyle name="一般公共预算支出预算表（按经济科目分类）02-3 __b-25-0" xfId="130"/>
    <cellStyle name="一般公共预算支出预算表（按经济科目分类）02-3 __b-30-0" xfId="131"/>
    <cellStyle name="PercentStyle" xfId="132"/>
    <cellStyle name="国有资本经营预算支出表07 __b-25-0" xfId="133"/>
    <cellStyle name="新增资产配置表11 __b-19-0" xfId="134"/>
    <cellStyle name="政府性基金预算支出预算表06 __b-11-0" xfId="135"/>
    <cellStyle name="部门收入预算表01-2 __b-14-0" xfId="136"/>
    <cellStyle name="__b-7-0" xfId="137"/>
    <cellStyle name="一般公共预算支出预算表（按经济科目分类）02-3 __b-19-0" xfId="138"/>
    <cellStyle name="一般公共预算支出预算表（按经济科目分类）02-3 __b-24-0" xfId="139"/>
    <cellStyle name="部门收入预算表01-2 __b-10-0" xfId="140"/>
    <cellStyle name="__b-3-0" xfId="141"/>
    <cellStyle name="一般公共预算支出预算表（按经济科目分类）02-3 __b-15-0" xfId="142"/>
    <cellStyle name="一般公共预算支出预算表（按经济科目分类）02-3 __b-20-0" xfId="143"/>
    <cellStyle name="__b-2-0" xfId="144"/>
    <cellStyle name="一般公共预算支出预算表（按经济科目分类）02-3 __b-14-0" xfId="145"/>
    <cellStyle name="项目支出预算表（其他运转类.特定目标类项目）05-1 __b-28-0" xfId="146"/>
    <cellStyle name="项目支出预算表（其他运转类.特定目标类项目）05-1 __b-33-0" xfId="147"/>
    <cellStyle name="NumberStyle" xfId="148"/>
    <cellStyle name="政府购买服务预算表09 __b-15-0" xfId="149"/>
    <cellStyle name="政府购买服务预算表09 __b-20-0" xfId="150"/>
    <cellStyle name="TextStyle" xfId="151"/>
    <cellStyle name="政府性基金预算支出预算表06 __b-15-0" xfId="152"/>
    <cellStyle name="政府性基金预算支出预算表06 __b-20-0" xfId="153"/>
    <cellStyle name="国有资本经营预算支出表07 __b-29-0" xfId="154"/>
    <cellStyle name="MoneyStyle" xfId="155"/>
    <cellStyle name="TimeStyle" xfId="156"/>
    <cellStyle name="市对下转移支付预算表10-1 __b-17-0" xfId="157"/>
    <cellStyle name="市对下转移支付预算表10-1 __b-22-0" xfId="158"/>
    <cellStyle name="一般公共预算支出预算表（按经济科目分类）02-3 __b-1-0" xfId="159"/>
    <cellStyle name="IntegralNumberStyle" xfId="160"/>
    <cellStyle name="部门收入预算表01-2 __b-11-0" xfId="161"/>
    <cellStyle name="__b-4-0" xfId="162"/>
    <cellStyle name="一般公共预算支出预算表（按经济科目分类）02-3 __b-16-0" xfId="163"/>
    <cellStyle name="一般公共预算支出预算表（按经济科目分类）02-3 __b-21-0" xfId="164"/>
    <cellStyle name="__b-10-0" xfId="165"/>
    <cellStyle name="部门收入预算表01-2 __b-16-0" xfId="166"/>
    <cellStyle name="部门收入预算表01-2 __b-21-0" xfId="167"/>
    <cellStyle name="__b-9-0" xfId="168"/>
    <cellStyle name="一般公共预算支出预算表（按经济科目分类）02-3 __b-26-0" xfId="169"/>
    <cellStyle name="一般公共预算支出预算表（按经济科目分类）02-3 __b-31-0" xfId="170"/>
    <cellStyle name="__b-11-0" xfId="171"/>
    <cellStyle name="部门收入预算表01-2 __b-17-0" xfId="172"/>
    <cellStyle name="部门收入预算表01-2 __b-22-0" xfId="173"/>
    <cellStyle name="一般公共预算支出预算表（按经济科目分类）02-3 __b-27-0" xfId="174"/>
    <cellStyle name="一般公共预算支出预算表（按经济科目分类）02-3 __b-32-0" xfId="175"/>
    <cellStyle name="__b-12-0" xfId="176"/>
    <cellStyle name="一般公共预算支出预算表（按经济科目分类）02-3 __b-28-0" xfId="177"/>
    <cellStyle name="一般公共预算支出预算表（按经济科目分类）02-3 __b-33-0" xfId="178"/>
    <cellStyle name="部门收入预算表01-2 __b-18-0" xfId="179"/>
    <cellStyle name="部门收入预算表01-2 __b-23-0" xfId="180"/>
    <cellStyle name="部门政府采购预算表08 __b-1-0" xfId="181"/>
    <cellStyle name="__b-13-0" xfId="182"/>
    <cellStyle name="一般公共预算支出预算表（按经济科目分类）02-3 __b-29-0" xfId="183"/>
    <cellStyle name="一般公共预算支出预算表（按经济科目分类）02-3 __b-34-0" xfId="184"/>
    <cellStyle name="部门收入预算表01-2 __b-19-0" xfId="185"/>
    <cellStyle name="部门收入预算表01-2 __b-24-0" xfId="186"/>
    <cellStyle name="部门政府采购预算表08 __b-2-0" xfId="187"/>
    <cellStyle name="__b-14-0" xfId="188"/>
    <cellStyle name="一般公共预算支出预算表（按经济科目分类）02-3 __b-35-0" xfId="189"/>
    <cellStyle name="部门收入预算表01-2 __b-25-0" xfId="190"/>
    <cellStyle name="部门政府采购预算表08 __b-3-0" xfId="191"/>
    <cellStyle name="__b-15-0" xfId="192"/>
    <cellStyle name="__b-20-0" xfId="193"/>
    <cellStyle name="一般公共预算支出预算表（按经济科目分类）02-3 __b-36-0" xfId="194"/>
    <cellStyle name="部门政府采购预算表08 __b-4-0" xfId="195"/>
    <cellStyle name="__b-16-0" xfId="196"/>
    <cellStyle name="__b-21-0" xfId="197"/>
    <cellStyle name="一般公共预算支出预算表（按经济科目分类）02-3 __b-37-0" xfId="198"/>
    <cellStyle name="部门政府采购预算表08 __b-5-0" xfId="199"/>
    <cellStyle name="__b-17-0" xfId="200"/>
    <cellStyle name="__b-22-0" xfId="201"/>
    <cellStyle name="一般公共预算支出预算表（按经济科目分类）02-3 __b-38-0" xfId="202"/>
    <cellStyle name="部门政府采购预算表08 __b-6-0" xfId="203"/>
    <cellStyle name="__b-19-0" xfId="204"/>
    <cellStyle name="__b-24-0" xfId="205"/>
    <cellStyle name="部门政府采购预算表08 __b-8-0" xfId="206"/>
    <cellStyle name="__b-25-0" xfId="207"/>
    <cellStyle name="__b-30-0" xfId="208"/>
    <cellStyle name="部门政府采购预算表08 __b-9-0" xfId="209"/>
    <cellStyle name="部门收入预算表01-2 __b-1-0" xfId="210"/>
    <cellStyle name="一般公共预算支出预算表（按经济科目分类）02-3 __b-2-0" xfId="211"/>
    <cellStyle name="部门收入预算表01-2 __b-2-0" xfId="212"/>
    <cellStyle name="一般公共预算支出预算表（按经济科目分类）02-3 __b-3-0" xfId="213"/>
    <cellStyle name="部门收入预算表01-2 __b-3-0" xfId="214"/>
    <cellStyle name="一般公共预算支出预算表（按经济科目分类）02-3 __b-4-0" xfId="215"/>
    <cellStyle name="部门收入预算表01-2 __b-5-0" xfId="216"/>
    <cellStyle name="一般公共预算支出预算表（按经济科目分类）02-3 __b-6-0" xfId="217"/>
    <cellStyle name="部门收入预算表01-2 __b-6-0" xfId="218"/>
    <cellStyle name="一般公共预算支出预算表（按经济科目分类）02-3 __b-7-0" xfId="219"/>
    <cellStyle name="部门收入预算表01-2 __b-7-0" xfId="220"/>
    <cellStyle name="一般公共预算支出预算表（按经济科目分类）02-3 __b-8-0" xfId="221"/>
    <cellStyle name="部门收入预算表01-2 __b-8-0" xfId="222"/>
    <cellStyle name="一般公共预算支出预算表（按经济科目分类）02-3 __b-9-0" xfId="223"/>
    <cellStyle name="部门收入预算表01-2 __b-9-0" xfId="224"/>
    <cellStyle name="__b-26-0" xfId="225"/>
    <cellStyle name="__b-31-0" xfId="226"/>
    <cellStyle name="__b-27-0" xfId="227"/>
    <cellStyle name="__b-32-0" xfId="228"/>
    <cellStyle name="基本支出预算表（人员类.运转类公用经费项目）04 __b-1-0" xfId="229"/>
    <cellStyle name="__b-28-0" xfId="230"/>
    <cellStyle name="__b-33-0" xfId="231"/>
    <cellStyle name="基本支出预算表（人员类.运转类公用经费项目）04 __b-2-0" xfId="232"/>
    <cellStyle name="__b-29-0" xfId="233"/>
    <cellStyle name="__b-34-0" xfId="234"/>
    <cellStyle name="基本支出预算表（人员类.运转类公用经费项目）04 __b-3-0" xfId="235"/>
    <cellStyle name="__b-36-0" xfId="236"/>
    <cellStyle name="__b-41-0" xfId="237"/>
    <cellStyle name="基本支出预算表（人员类.运转类公用经费项目）04 __b-5-0" xfId="238"/>
    <cellStyle name="__b-37-0" xfId="239"/>
    <cellStyle name="__b-42-0" xfId="240"/>
    <cellStyle name="基本支出预算表（人员类.运转类公用经费项目）04 __b-6-0" xfId="241"/>
    <cellStyle name="__b-38-0" xfId="242"/>
    <cellStyle name="__b-43-0" xfId="243"/>
    <cellStyle name="基本支出预算表（人员类.运转类公用经费项目）04 __b-7-0" xfId="244"/>
    <cellStyle name="__b-39-0" xfId="245"/>
    <cellStyle name="__b-44-0" xfId="246"/>
    <cellStyle name="基本支出预算表（人员类.运转类公用经费项目）04 __b-8-0" xfId="247"/>
    <cellStyle name="__b-45-0" xfId="248"/>
    <cellStyle name="基本支出预算表（人员类.运转类公用经费项目）04 __b-9-0" xfId="249"/>
    <cellStyle name="__b-46-0" xfId="250"/>
    <cellStyle name="__b-47-0" xfId="251"/>
    <cellStyle name="__b-48-0" xfId="252"/>
    <cellStyle name="部门支出预算表01-03 __b-1-0" xfId="253"/>
    <cellStyle name="上级补助项目支出预算表12 __b-14-0" xfId="254"/>
    <cellStyle name="部门支出预算表01-03 __b-3-0" xfId="255"/>
    <cellStyle name="上级补助项目支出预算表12 __b-16-0" xfId="256"/>
    <cellStyle name="上级补助项目支出预算表12 __b-21-0" xfId="257"/>
    <cellStyle name="部门支出预算表01-03 __b-4-0" xfId="258"/>
    <cellStyle name="上级补助项目支出预算表12 __b-17-0" xfId="259"/>
    <cellStyle name="上级补助项目支出预算表12 __b-22-0" xfId="260"/>
    <cellStyle name="部门支出预算表01-03 __b-5-0" xfId="261"/>
    <cellStyle name="上级补助项目支出预算表12 __b-23-0" xfId="262"/>
    <cellStyle name="上级补助项目支出预算表12 __b-18-0" xfId="263"/>
    <cellStyle name="国有资本经营预算支出表07 __b-1-0" xfId="264"/>
    <cellStyle name="部门支出预算表01-03 __b-6-0" xfId="265"/>
    <cellStyle name="上级补助项目支出预算表12 __b-24-0" xfId="266"/>
    <cellStyle name="上级补助项目支出预算表12 __b-19-0" xfId="267"/>
    <cellStyle name="国有资本经营预算支出表07 __b-2-0" xfId="268"/>
    <cellStyle name="财政拨款收支预算总表02-1 __b-10-0" xfId="269"/>
    <cellStyle name="部门支出预算表01-03 __b-7-0" xfId="270"/>
    <cellStyle name="上级补助项目支出预算表12 __b-30-0" xfId="271"/>
    <cellStyle name="上级补助项目支出预算表12 __b-25-0" xfId="272"/>
    <cellStyle name="国有资本经营预算支出表07 __b-3-0" xfId="273"/>
    <cellStyle name="财政拨款收支预算总表02-1 __b-11-0" xfId="274"/>
    <cellStyle name="部门支出预算表01-03 __b-8-0" xfId="275"/>
    <cellStyle name="上级补助项目支出预算表12 __b-26-0" xfId="276"/>
    <cellStyle name="国有资本经营预算支出表07 __b-4-0" xfId="277"/>
    <cellStyle name="财政拨款收支预算总表02-1 __b-12-0" xfId="278"/>
    <cellStyle name="部门支出预算表01-03 __b-11-0" xfId="279"/>
    <cellStyle name="部门支出预算表01-03 __b-12-0" xfId="280"/>
    <cellStyle name="部门支出预算表01-03 __b-13-0" xfId="281"/>
    <cellStyle name="基本支出预算表（人员类.运转类公用经费项目）04 __b-10-0" xfId="282"/>
    <cellStyle name="部门支出预算表01-03 __b-15-0" xfId="283"/>
    <cellStyle name="部门支出预算表01-03 __b-20-0" xfId="284"/>
    <cellStyle name="基本支出预算表（人员类.运转类公用经费项目）04 __b-12-0" xfId="285"/>
    <cellStyle name="部门支出预算表01-03 __b-17-0" xfId="286"/>
    <cellStyle name="部门支出预算表01-03 __b-22-0" xfId="287"/>
    <cellStyle name="基本支出预算表（人员类.运转类公用经费项目）04 __b-14-0" xfId="288"/>
    <cellStyle name="部门支出预算表01-03 __b-18-0" xfId="289"/>
    <cellStyle name="部门支出预算表01-03 __b-23-0" xfId="290"/>
    <cellStyle name="基本支出预算表（人员类.运转类公用经费项目）04 __b-15-0" xfId="291"/>
    <cellStyle name="基本支出预算表（人员类.运转类公用经费项目）04 __b-20-0" xfId="292"/>
    <cellStyle name="部门支出预算表01-03 __b-19-0" xfId="293"/>
    <cellStyle name="部门支出预算表01-03 __b-24-0" xfId="294"/>
    <cellStyle name="基本支出预算表（人员类.运转类公用经费项目）04 __b-16-0" xfId="295"/>
    <cellStyle name="基本支出预算表（人员类.运转类公用经费项目）04 __b-21-0" xfId="296"/>
    <cellStyle name="部门支出预算表01-03 __b-26-0" xfId="297"/>
    <cellStyle name="部门支出预算表01-03 __b-31-0" xfId="298"/>
    <cellStyle name="基本支出预算表（人员类.运转类公用经费项目）04 __b-18-0" xfId="299"/>
    <cellStyle name="基本支出预算表（人员类.运转类公用经费项目）04 __b-23-0" xfId="300"/>
    <cellStyle name="部门项目中期规划预算表13 __b-1-0" xfId="301"/>
    <cellStyle name="部门支出预算表01-03 __b-27-0" xfId="302"/>
    <cellStyle name="部门支出预算表01-03 __b-32-0" xfId="303"/>
    <cellStyle name="基本支出预算表（人员类.运转类公用经费项目）04 __b-19-0" xfId="304"/>
    <cellStyle name="基本支出预算表（人员类.运转类公用经费项目）04 __b-24-0" xfId="305"/>
    <cellStyle name="部门项目中期规划预算表13 __b-2-0" xfId="306"/>
    <cellStyle name="部门支出预算表01-03 __b-28-0" xfId="307"/>
    <cellStyle name="基本支出预算表（人员类.运转类公用经费项目）04 __b-25-0" xfId="308"/>
    <cellStyle name="基本支出预算表（人员类.运转类公用经费项目）04 __b-30-0" xfId="309"/>
    <cellStyle name="部门项目中期规划预算表13 __b-3-0" xfId="310"/>
    <cellStyle name="部门支出预算表01-03 __b-29-0" xfId="311"/>
    <cellStyle name="基本支出预算表（人员类.运转类公用经费项目）04 __b-26-0" xfId="312"/>
    <cellStyle name="基本支出预算表（人员类.运转类公用经费项目）04 __b-31-0" xfId="313"/>
    <cellStyle name="部门项目中期规划预算表13 __b-4-0" xfId="314"/>
    <cellStyle name="财政拨款收支预算总表02-1 __b-2-0" xfId="315"/>
    <cellStyle name="财政拨款收支预算总表02-1 __b-3-0" xfId="316"/>
    <cellStyle name="财政拨款收支预算总表02-1 __b-4-0" xfId="317"/>
    <cellStyle name="财政拨款收支预算总表02-1 __b-5-0" xfId="318"/>
    <cellStyle name="财政拨款收支预算总表02-1 __b-6-0" xfId="319"/>
    <cellStyle name="财政拨款收支预算总表02-1 __b-7-0" xfId="320"/>
    <cellStyle name="财政拨款收支预算总表02-1 __b-8-0" xfId="321"/>
    <cellStyle name="财政拨款收支预算总表02-1 __b-14-0" xfId="322"/>
    <cellStyle name="上级补助项目支出预算表12 __b-28-0" xfId="323"/>
    <cellStyle name="国有资本经营预算支出表07 __b-6-0" xfId="324"/>
    <cellStyle name="财政拨款收支预算总表02-1 __b-15-0" xfId="325"/>
    <cellStyle name="财政拨款收支预算总表02-1 __b-20-0" xfId="326"/>
    <cellStyle name="上级补助项目支出预算表12 __b-29-0" xfId="327"/>
    <cellStyle name="国有资本经营预算支出表07 __b-7-0" xfId="328"/>
    <cellStyle name="财政拨款收支预算总表02-1 __b-16-0" xfId="329"/>
    <cellStyle name="财政拨款收支预算总表02-1 __b-21-0" xfId="330"/>
    <cellStyle name="国有资本经营预算支出表07 __b-8-0" xfId="331"/>
    <cellStyle name="财政拨款收支预算总表02-1 __b-17-0" xfId="332"/>
    <cellStyle name="财政拨款收支预算总表02-1 __b-22-0" xfId="333"/>
    <cellStyle name="国有资本经营预算支出表07 __b-9-0" xfId="334"/>
    <cellStyle name="财政拨款收支预算总表02-1 __b-18-0" xfId="335"/>
    <cellStyle name="财政拨款收支预算总表02-1 __b-23-0" xfId="336"/>
    <cellStyle name="财政拨款收支预算总表02-1 __b-19-0" xfId="337"/>
    <cellStyle name="财政拨款收支预算总表02-1 __b-24-0" xfId="338"/>
    <cellStyle name="一般公共预算支出预算表（按功能科目分类）02-2 __b-1-0" xfId="339"/>
    <cellStyle name="一般公共预算支出预算表（按功能科目分类）02-2 __b-2-0" xfId="340"/>
    <cellStyle name="一般公共预算支出预算表（按功能科目分类）02-2 __b-4-0" xfId="341"/>
    <cellStyle name="一般公共预算支出预算表（按功能科目分类）02-2 __b-5-0" xfId="342"/>
    <cellStyle name="一般公共预算支出预算表（按功能科目分类）02-2 __b-6-0" xfId="343"/>
    <cellStyle name="一般公共预算支出预算表（按功能科目分类）02-2 __b-7-0" xfId="344"/>
    <cellStyle name="一般公共预算支出预算表（按功能科目分类）02-2 __b-8-0" xfId="345"/>
    <cellStyle name="一般公共预算支出预算表（按功能科目分类）02-2 __b-9-0" xfId="346"/>
    <cellStyle name="一般公共预算支出预算表（按功能科目分类）02-2 __b-10-0" xfId="347"/>
    <cellStyle name="一般公共预算支出预算表（按功能科目分类）02-2 __b-11-0" xfId="348"/>
    <cellStyle name="一般公共预算支出预算表（按功能科目分类）02-2 __b-12-0" xfId="349"/>
    <cellStyle name="一般公共预算支出预算表（按功能科目分类）02-2 __b-13-0" xfId="350"/>
    <cellStyle name="一般公共预算支出预算表（按功能科目分类）02-2 __b-14-0" xfId="351"/>
    <cellStyle name="一般公共预算支出预算表（按功能科目分类）02-2 __b-17-0" xfId="352"/>
    <cellStyle name="一般公共预算支出预算表（按功能科目分类）02-2 __b-22-0" xfId="353"/>
    <cellStyle name="一般公共预算支出预算表（按功能科目分类）02-2 __b-19-0" xfId="354"/>
    <cellStyle name="一般公共预算支出预算表（按功能科目分类）02-2 __b-24-0" xfId="355"/>
    <cellStyle name="一般公共预算支出预算表（按功能科目分类）02-2 __b-25-0" xfId="356"/>
    <cellStyle name="一般公共预算支出预算表（按功能科目分类）02-2 __b-26-0" xfId="357"/>
    <cellStyle name="一般公共预算支出预算表（按功能科目分类）02-2 __b-27-0" xfId="358"/>
    <cellStyle name="一般公共预算支出预算表（按功能科目分类）02-2 __b-28-0" xfId="359"/>
    <cellStyle name="一般公共预算支出预算表（按经济科目分类）02-3 __b-10-0" xfId="360"/>
    <cellStyle name="一般公共预算支出预算表（按经济科目分类）02-3 __b-11-0" xfId="361"/>
    <cellStyle name="一般公共预算支出预算表（按经济科目分类）02-3 __b-12-0" xfId="362"/>
    <cellStyle name="一般公共预算“三公”经费支出预算表03 __b-1-0" xfId="363"/>
    <cellStyle name="一般公共预算“三公”经费支出预算表03 __b-2-0" xfId="364"/>
    <cellStyle name="一般公共预算“三公”经费支出预算表03 __b-3-0" xfId="365"/>
    <cellStyle name="一般公共预算“三公”经费支出预算表03 __b-4-0" xfId="366"/>
    <cellStyle name="一般公共预算“三公”经费支出预算表03 __b-5-0" xfId="367"/>
    <cellStyle name="一般公共预算“三公”经费支出预算表03 __b-6-0" xfId="368"/>
    <cellStyle name="Normal" xfId="369"/>
    <cellStyle name="一般公共预算“三公”经费支出预算表03 __b-7-0" xfId="370"/>
    <cellStyle name="一般公共预算“三公”经费支出预算表03 __b-8-0" xfId="371"/>
    <cellStyle name="一般公共预算“三公”经费支出预算表03 __b-9-0" xfId="372"/>
    <cellStyle name="一般公共预算“三公”经费支出预算表03 __b-10-0" xfId="373"/>
    <cellStyle name="一般公共预算“三公”经费支出预算表03 __b-11-0" xfId="374"/>
    <cellStyle name="一般公共预算“三公”经费支出预算表03 __b-12-0" xfId="375"/>
    <cellStyle name="一般公共预算“三公”经费支出预算表03 __b-13-0" xfId="376"/>
    <cellStyle name="一般公共预算“三公”经费支出预算表03 __b-14-0" xfId="377"/>
    <cellStyle name="一般公共预算“三公”经费支出预算表03 __b-15-0" xfId="378"/>
    <cellStyle name="一般公共预算“三公”经费支出预算表03 __b-20-0" xfId="379"/>
    <cellStyle name="一般公共预算“三公”经费支出预算表03 __b-16-0" xfId="380"/>
    <cellStyle name="一般公共预算“三公”经费支出预算表03 __b-21-0" xfId="381"/>
    <cellStyle name="一般公共预算“三公”经费支出预算表03 __b-17-0" xfId="382"/>
    <cellStyle name="一般公共预算“三公”经费支出预算表03 __b-22-0" xfId="383"/>
    <cellStyle name="一般公共预算“三公”经费支出预算表03 __b-18-0" xfId="384"/>
    <cellStyle name="一般公共预算“三公”经费支出预算表03 __b-23-0" xfId="385"/>
    <cellStyle name="一般公共预算“三公”经费支出预算表03 __b-19-0" xfId="386"/>
    <cellStyle name="基本支出预算表（人员类.运转类公用经费项目）04 __b-27-0" xfId="387"/>
    <cellStyle name="基本支出预算表（人员类.运转类公用经费项目）04 __b-32-0" xfId="388"/>
    <cellStyle name="部门项目中期规划预算表13 __b-5-0" xfId="389"/>
    <cellStyle name="基本支出预算表（人员类.运转类公用经费项目）04 __b-28-0" xfId="390"/>
    <cellStyle name="基本支出预算表（人员类.运转类公用经费项目）04 __b-33-0" xfId="391"/>
    <cellStyle name="部门项目中期规划预算表13 __b-6-0" xfId="392"/>
    <cellStyle name="基本支出预算表（人员类.运转类公用经费项目）04 __b-29-0" xfId="393"/>
    <cellStyle name="基本支出预算表（人员类.运转类公用经费项目）04 __b-34-0" xfId="394"/>
    <cellStyle name="部门项目中期规划预算表13 __b-7-0" xfId="395"/>
    <cellStyle name="基本支出预算表（人员类.运转类公用经费项目）04 __b-35-0" xfId="396"/>
    <cellStyle name="基本支出预算表（人员类.运转类公用经费项目）04 __b-40-0" xfId="397"/>
    <cellStyle name="部门项目中期规划预算表13 __b-8-0" xfId="398"/>
    <cellStyle name="基本支出预算表（人员类.运转类公用经费项目）04 __b-36-0" xfId="399"/>
    <cellStyle name="基本支出预算表（人员类.运转类公用经费项目）04 __b-41-0" xfId="400"/>
    <cellStyle name="部门项目中期规划预算表13 __b-9-0" xfId="401"/>
    <cellStyle name="基本支出预算表（人员类.运转类公用经费项目）04 __b-37-0" xfId="402"/>
    <cellStyle name="国有资本经营预算支出表07 __b-10-0" xfId="403"/>
    <cellStyle name="基本支出预算表（人员类.运转类公用经费项目）04 __b-38-0" xfId="404"/>
    <cellStyle name="新增资产配置表11 __b-1-0" xfId="405"/>
    <cellStyle name="国有资本经营预算支出表07 __b-11-0" xfId="406"/>
    <cellStyle name="新增资产配置表11 __b-10-0" xfId="407"/>
    <cellStyle name="基本支出预算表（人员类.运转类公用经费项目）04 __b-39-0" xfId="408"/>
    <cellStyle name="新增资产配置表11 __b-2-0" xfId="409"/>
    <cellStyle name="国有资本经营预算支出表07 __b-12-0" xfId="410"/>
    <cellStyle name="新增资产配置表11 __b-11-0" xfId="411"/>
    <cellStyle name="项目支出预算表（其他运转类.特定目标类项目）05-1 __b-1-0" xfId="412"/>
    <cellStyle name="项目支出预算表（其他运转类.特定目标类项目）05-1 __b-2-0" xfId="413"/>
    <cellStyle name="项目支出预算表（其他运转类.特定目标类项目）05-1 __b-3-0" xfId="414"/>
    <cellStyle name="项目支出预算表（其他运转类.特定目标类项目）05-1 __b-4-0" xfId="415"/>
    <cellStyle name="项目支出预算表（其他运转类.特定目标类项目）05-1 __b-5-0" xfId="416"/>
    <cellStyle name="项目支出预算表（其他运转类.特定目标类项目）05-1 __b-6-0" xfId="417"/>
    <cellStyle name="项目支出预算表（其他运转类.特定目标类项目）05-1 __b-7-0" xfId="418"/>
    <cellStyle name="项目支出预算表（其他运转类.特定目标类项目）05-1 __b-8-0" xfId="419"/>
    <cellStyle name="项目支出预算表（其他运转类.特定目标类项目）05-1 __b-9-0" xfId="420"/>
    <cellStyle name="项目支出预算表（其他运转类.特定目标类项目）05-1 __b-11-0" xfId="421"/>
    <cellStyle name="项目支出预算表（其他运转类.特定目标类项目）05-1 __b-12-0" xfId="422"/>
    <cellStyle name="项目支出预算表（其他运转类.特定目标类项目）05-1 __b-14-0" xfId="423"/>
    <cellStyle name="项目支出预算表（其他运转类.特定目标类项目）05-1 __b-15-0" xfId="424"/>
    <cellStyle name="项目支出预算表（其他运转类.特定目标类项目）05-1 __b-20-0" xfId="425"/>
    <cellStyle name="项目支出预算表（其他运转类.特定目标类项目）05-1 __b-16-0" xfId="426"/>
    <cellStyle name="项目支出预算表（其他运转类.特定目标类项目）05-1 __b-21-0" xfId="427"/>
    <cellStyle name="项目支出预算表（其他运转类.特定目标类项目）05-1 __b-17-0" xfId="428"/>
    <cellStyle name="项目支出预算表（其他运转类.特定目标类项目）05-1 __b-22-0" xfId="429"/>
    <cellStyle name="项目支出预算表（其他运转类.特定目标类项目）05-1 __b-18-0" xfId="430"/>
    <cellStyle name="项目支出预算表（其他运转类.特定目标类项目）05-1 __b-23-0" xfId="431"/>
    <cellStyle name="政府购买服务预算表09 __b-10-0" xfId="432"/>
    <cellStyle name="项目支出预算表（其他运转类.特定目标类项目）05-1 __b-19-0" xfId="433"/>
    <cellStyle name="项目支出预算表（其他运转类.特定目标类项目）05-1 __b-24-0" xfId="434"/>
    <cellStyle name="政府购买服务预算表09 __b-11-0" xfId="435"/>
    <cellStyle name="项目支出预算表（其他运转类.特定目标类项目）05-1 __b-25-0" xfId="436"/>
    <cellStyle name="项目支出预算表（其他运转类.特定目标类项目）05-1 __b-30-0" xfId="437"/>
    <cellStyle name="政府购买服务预算表09 __b-12-0" xfId="438"/>
    <cellStyle name="项目支出预算表（其他运转类.特定目标类项目）05-1 __b-26-0" xfId="439"/>
    <cellStyle name="项目支出预算表（其他运转类.特定目标类项目）05-1 __b-31-0" xfId="440"/>
    <cellStyle name="政府购买服务预算表09 __b-13-0" xfId="441"/>
    <cellStyle name="项目支出预算表（其他运转类.特定目标类项目）05-1 __b-27-0" xfId="442"/>
    <cellStyle name="项目支出预算表（其他运转类.特定目标类项目）05-1 __b-32-0" xfId="443"/>
    <cellStyle name="政府购买服务预算表09 __b-14-0" xfId="444"/>
    <cellStyle name="项目支出预算表（其他运转类.特定目标类项目）05-1 __b-29-0" xfId="445"/>
    <cellStyle name="项目支出预算表（其他运转类.特定目标类项目）05-1 __b-34-0" xfId="446"/>
    <cellStyle name="政府购买服务预算表09 __b-16-0" xfId="447"/>
    <cellStyle name="政府购买服务预算表09 __b-21-0" xfId="448"/>
    <cellStyle name="项目支出预算表（其他运转类.特定目标类项目）05-1 __b-36-0" xfId="449"/>
    <cellStyle name="项目支出预算表（其他运转类.特定目标类项目）05-1 __b-41-0" xfId="450"/>
    <cellStyle name="政府购买服务预算表09 __b-23-0" xfId="451"/>
    <cellStyle name="政府购买服务预算表09 __b-18-0" xfId="452"/>
    <cellStyle name="项目支出预算表（其他运转类.特定目标类项目）05-1 __b-37-0" xfId="453"/>
    <cellStyle name="项目支出预算表（其他运转类.特定目标类项目）05-1 __b-42-0" xfId="454"/>
    <cellStyle name="政府购买服务预算表09 __b-24-0" xfId="455"/>
    <cellStyle name="政府购买服务预算表09 __b-19-0" xfId="456"/>
    <cellStyle name="项目支出预算表（其他运转类.特定目标类项目）05-1 __b-38-0" xfId="457"/>
    <cellStyle name="项目支出预算表（其他运转类.特定目标类项目）05-1 __b-43-0" xfId="458"/>
    <cellStyle name="项目支出预算表（其他运转类.特定目标类项目）05-1 __b-39-0" xfId="459"/>
    <cellStyle name="项目支出绩效目标表（本级下达）05-2 __b-1-0" xfId="460"/>
    <cellStyle name="项目支出绩效目标表（本级下达）05-2 __b-2-0" xfId="461"/>
    <cellStyle name="项目支出绩效目标表（本级下达）05-2 __b-3-0" xfId="462"/>
    <cellStyle name="项目支出绩效目标表（本级下达）05-2 __b-4-0" xfId="463"/>
    <cellStyle name="项目支出绩效目标表（本级下达）05-2 __b-5-0" xfId="464"/>
    <cellStyle name="项目支出绩效目标表（本级下达）05-2 __b-6-0" xfId="465"/>
    <cellStyle name="项目支出绩效目标表（本级下达）05-2 __b-7-0" xfId="466"/>
    <cellStyle name="项目支出绩效目标表（本级下达）05-2 __b-8-0" xfId="467"/>
    <cellStyle name="项目支出绩效目标表（本级下达）05-2 __b-10-0" xfId="468"/>
    <cellStyle name="项目支出绩效目标表（本级下达）05-2 __b-11-0" xfId="469"/>
    <cellStyle name="项目支出绩效目标表（本级下达）05-2 __b-12-0" xfId="470"/>
    <cellStyle name="项目支出绩效目标表（本级下达）05-2 __b-14-0" xfId="471"/>
    <cellStyle name="项目支出绩效目标表（本级下达）05-2 __b-15-0" xfId="472"/>
    <cellStyle name="项目支出绩效目标表（本级下达）05-2 __b-16-0" xfId="473"/>
    <cellStyle name="项目支出绩效目标表（本级下达）05-2 __b-17-0" xfId="474"/>
    <cellStyle name="项目支出绩效目标表（本级下达）05-2 __b-18-0" xfId="475"/>
    <cellStyle name="项目支出绩效目标表（另文下达）05-3 __b-1-0" xfId="476"/>
    <cellStyle name="项目支出绩效目标表（另文下达）05-3 __b-2-0" xfId="477"/>
    <cellStyle name="项目支出绩效目标表（另文下达）05-3 __b-3-0" xfId="478"/>
    <cellStyle name="项目支出绩效目标表（另文下达）05-3 __b-4-0" xfId="479"/>
    <cellStyle name="项目支出绩效目标表（另文下达）05-3 __b-5-0" xfId="480"/>
    <cellStyle name="项目支出绩效目标表（另文下达）05-3 __b-6-0" xfId="481"/>
    <cellStyle name="项目支出绩效目标表（另文下达）05-3 __b-7-0" xfId="482"/>
    <cellStyle name="项目支出绩效目标表（另文下达）05-3 __b-8-0" xfId="483"/>
    <cellStyle name="项目支出绩效目标表（另文下达）05-3 __b-9-0" xfId="484"/>
    <cellStyle name="项目支出绩效目标表（另文下达）05-3 __b-10-0" xfId="485"/>
    <cellStyle name="政府性基金预算支出预算表06 __b-18-0" xfId="486"/>
    <cellStyle name="政府性基金预算支出预算表06 __b-23-0" xfId="487"/>
    <cellStyle name="项目支出绩效目标表（另文下达）05-3 __b-11-0" xfId="488"/>
    <cellStyle name="政府性基金预算支出预算表06 __b-19-0" xfId="489"/>
    <cellStyle name="政府性基金预算支出预算表06 __b-24-0" xfId="490"/>
    <cellStyle name="项目支出绩效目标表（另文下达）05-3 __b-13-0" xfId="491"/>
    <cellStyle name="政府性基金预算支出预算表06 __b-26-0" xfId="492"/>
    <cellStyle name="项目支出绩效目标表（另文下达）05-3 __b-15-0" xfId="493"/>
    <cellStyle name="政府性基金预算支出预算表06 __b-28-0" xfId="494"/>
    <cellStyle name="项目支出绩效目标表（另文下达）05-3 __b-16-0" xfId="495"/>
    <cellStyle name="政府性基金预算支出预算表06 __b-29-0" xfId="496"/>
    <cellStyle name="政府性基金预算支出预算表06 __b-1-0" xfId="497"/>
    <cellStyle name="政府性基金预算支出预算表06 __b-2-0" xfId="498"/>
    <cellStyle name="政府性基金预算支出预算表06 __b-3-0" xfId="499"/>
    <cellStyle name="政府性基金预算支出预算表06 __b-4-0" xfId="500"/>
    <cellStyle name="政府性基金预算支出预算表06 __b-5-0" xfId="501"/>
    <cellStyle name="政府性基金预算支出预算表06 __b-6-0" xfId="502"/>
    <cellStyle name="政府性基金预算支出预算表06 __b-7-0" xfId="503"/>
    <cellStyle name="政府性基金预算支出预算表06 __b-8-0" xfId="504"/>
    <cellStyle name="政府性基金预算支出预算表06 __b-9-0" xfId="505"/>
    <cellStyle name="政府性基金预算支出预算表06 __b-12-0" xfId="506"/>
    <cellStyle name="国有资本经营预算支出表07 __b-26-0" xfId="507"/>
    <cellStyle name="政府性基金预算支出预算表06 __b-13-0" xfId="508"/>
    <cellStyle name="国有资本经营预算支出表07 __b-27-0" xfId="509"/>
    <cellStyle name="政府性基金预算支出预算表06 __b-14-0" xfId="510"/>
    <cellStyle name="国有资本经营预算支出表07 __b-28-0" xfId="511"/>
    <cellStyle name="政府性基金预算支出预算表06 __b-16-0" xfId="512"/>
    <cellStyle name="政府性基金预算支出预算表06 __b-21-0" xfId="513"/>
    <cellStyle name="国有资本经营预算支出表07 __b-13-0" xfId="514"/>
    <cellStyle name="新增资产配置表11 __b-12-0" xfId="515"/>
    <cellStyle name="国有资本经营预算支出表07 __b-14-0" xfId="516"/>
    <cellStyle name="新增资产配置表11 __b-13-0" xfId="517"/>
    <cellStyle name="国有资本经营预算支出表07 __b-15-0" xfId="518"/>
    <cellStyle name="国有资本经营预算支出表07 __b-20-0" xfId="519"/>
    <cellStyle name="新增资产配置表11 __b-14-0" xfId="520"/>
    <cellStyle name="国有资本经营预算支出表07 __b-16-0" xfId="521"/>
    <cellStyle name="国有资本经营预算支出表07 __b-21-0" xfId="522"/>
    <cellStyle name="新增资产配置表11 __b-15-0" xfId="523"/>
    <cellStyle name="新增资产配置表11 __b-20-0" xfId="524"/>
    <cellStyle name="国有资本经营预算支出表07 __b-17-0" xfId="525"/>
    <cellStyle name="国有资本经营预算支出表07 __b-22-0" xfId="526"/>
    <cellStyle name="新增资产配置表11 __b-16-0" xfId="527"/>
    <cellStyle name="国有资本经营预算支出表07 __b-18-0" xfId="528"/>
    <cellStyle name="国有资本经营预算支出表07 __b-23-0" xfId="529"/>
    <cellStyle name="新增资产配置表11 __b-17-0" xfId="530"/>
    <cellStyle name="部门政府采购预算表08 __b-10-0" xfId="531"/>
    <cellStyle name="市对下转移支付预算表10-1 __b-1-0" xfId="532"/>
    <cellStyle name="部门政府采购预算表08 __b-11-0" xfId="533"/>
    <cellStyle name="市对下转移支付预算表10-1 __b-2-0" xfId="534"/>
    <cellStyle name="部门政府采购预算表08 __b-12-0" xfId="535"/>
    <cellStyle name="市对下转移支付预算表10-1 __b-3-0" xfId="536"/>
    <cellStyle name="部门政府采购预算表08 __b-13-0" xfId="537"/>
    <cellStyle name="市对下转移支付预算表10-1 __b-4-0" xfId="538"/>
    <cellStyle name="部门政府采购预算表08 __b-14-0" xfId="539"/>
    <cellStyle name="市对下转移支付预算表10-1 __b-5-0" xfId="540"/>
    <cellStyle name="部门政府采购预算表08 __b-15-0" xfId="541"/>
    <cellStyle name="部门政府采购预算表08 __b-20-0" xfId="542"/>
    <cellStyle name="市对下转移支付预算表10-1 __b-6-0" xfId="543"/>
    <cellStyle name="部门政府采购预算表08 __b-17-0" xfId="544"/>
    <cellStyle name="部门政府采购预算表08 __b-22-0" xfId="545"/>
    <cellStyle name="市对下转移支付预算表10-1 __b-8-0" xfId="546"/>
    <cellStyle name="部门政府采购预算表08 __b-18-0" xfId="547"/>
    <cellStyle name="部门政府采购预算表08 __b-23-0" xfId="548"/>
    <cellStyle name="市对下转移支付预算表10-1 __b-9-0" xfId="549"/>
    <cellStyle name="部门政府采购预算表08 __b-19-0" xfId="550"/>
    <cellStyle name="部门政府采购预算表08 __b-24-0" xfId="551"/>
    <cellStyle name="部门政府采购预算表08 __b-25-0" xfId="552"/>
    <cellStyle name="部门政府采购预算表08 __b-30-0" xfId="553"/>
    <cellStyle name="部门政府采购预算表08 __b-26-0" xfId="554"/>
    <cellStyle name="部门政府采购预算表08 __b-31-0" xfId="555"/>
    <cellStyle name="部门政府采购预算表08 __b-32-0" xfId="556"/>
    <cellStyle name="部门政府采购预算表08 __b-27-0" xfId="557"/>
    <cellStyle name="部门政府采购预算表08 __b-33-0" xfId="558"/>
    <cellStyle name="部门政府采购预算表08 __b-28-0" xfId="559"/>
    <cellStyle name="部门政府采购预算表08 __b-34-0" xfId="560"/>
    <cellStyle name="部门政府采购预算表08 __b-29-0" xfId="561"/>
    <cellStyle name="部门政府采购预算表08 __b-35-0" xfId="562"/>
    <cellStyle name="部门政府采购预算表08 __b-36-0" xfId="563"/>
    <cellStyle name="部门政府采购预算表08 __b-37-0" xfId="564"/>
    <cellStyle name="部门政府采购预算表08 __b-38-0" xfId="565"/>
    <cellStyle name="部门项目中期规划预算表13 __b-10-0" xfId="566"/>
    <cellStyle name="政府购买服务预算表09 __b-1-0" xfId="567"/>
    <cellStyle name="政府购买服务预算表09 __b-2-0" xfId="568"/>
    <cellStyle name="政府购买服务预算表09 __b-3-0" xfId="569"/>
    <cellStyle name="政府购买服务预算表09 __b-4-0" xfId="570"/>
    <cellStyle name="政府购买服务预算表09 __b-6-0" xfId="571"/>
    <cellStyle name="政府购买服务预算表09 __b-7-0" xfId="572"/>
    <cellStyle name="政府购买服务预算表09 __b-8-0" xfId="573"/>
    <cellStyle name="政府购买服务预算表09 __b-25-0" xfId="574"/>
    <cellStyle name="政府购买服务预算表09 __b-30-0" xfId="575"/>
    <cellStyle name="政府购买服务预算表09 __b-26-0" xfId="576"/>
    <cellStyle name="政府购买服务预算表09 __b-31-0" xfId="577"/>
    <cellStyle name="政府购买服务预算表09 __b-27-0" xfId="578"/>
    <cellStyle name="政府购买服务预算表09 __b-32-0" xfId="579"/>
    <cellStyle name="市对下转移支付绩效目标表10-2 __b-1-0" xfId="580"/>
    <cellStyle name="政府购买服务预算表09 __b-28-0" xfId="581"/>
    <cellStyle name="政府购买服务预算表09 __b-33-0" xfId="582"/>
    <cellStyle name="市对下转移支付绩效目标表10-2 __b-2-0" xfId="583"/>
    <cellStyle name="政府购买服务预算表09 __b-29-0" xfId="584"/>
    <cellStyle name="政府购买服务预算表09 __b-34-0" xfId="585"/>
    <cellStyle name="市对下转移支付绩效目标表10-2 __b-3-0" xfId="586"/>
    <cellStyle name="政府购买服务预算表09 __b-35-0" xfId="587"/>
    <cellStyle name="政府购买服务预算表09 __b-40-0" xfId="588"/>
    <cellStyle name="市对下转移支付绩效目标表10-2 __b-4-0" xfId="589"/>
    <cellStyle name="政府购买服务预算表09 __b-36-0" xfId="590"/>
    <cellStyle name="政府购买服务预算表09 __b-41-0" xfId="591"/>
    <cellStyle name="市对下转移支付绩效目标表10-2 __b-5-0" xfId="592"/>
    <cellStyle name="政府购买服务预算表09 __b-37-0" xfId="593"/>
    <cellStyle name="政府购买服务预算表09 __b-42-0" xfId="594"/>
    <cellStyle name="市对下转移支付绩效目标表10-2 __b-6-0" xfId="595"/>
    <cellStyle name="政府购买服务预算表09 __b-38-0" xfId="596"/>
    <cellStyle name="政府购买服务预算表09 __b-43-0" xfId="597"/>
    <cellStyle name="市对下转移支付绩效目标表10-2 __b-7-0" xfId="598"/>
    <cellStyle name="政府购买服务预算表09 __b-39-0" xfId="599"/>
    <cellStyle name="政府购买服务预算表09 __b-44-0" xfId="600"/>
    <cellStyle name="市对下转移支付绩效目标表10-2 __b-8-0" xfId="601"/>
    <cellStyle name="政府购买服务预算表09 __b-45-0" xfId="602"/>
    <cellStyle name="市对下转移支付绩效目标表10-2 __b-9-0" xfId="603"/>
    <cellStyle name="市对下转移支付预算表10-1 __b-11-0" xfId="604"/>
    <cellStyle name="市对下转移支付预算表10-1 __b-12-0" xfId="605"/>
    <cellStyle name="市对下转移支付预算表10-1 __b-13-0" xfId="606"/>
    <cellStyle name="市对下转移支付预算表10-1 __b-14-0" xfId="607"/>
    <cellStyle name="市对下转移支付预算表10-1 __b-15-0" xfId="608"/>
    <cellStyle name="市对下转移支付预算表10-1 __b-20-0" xfId="609"/>
    <cellStyle name="市对下转移支付预算表10-1 __b-16-0" xfId="610"/>
    <cellStyle name="市对下转移支付预算表10-1 __b-21-0" xfId="611"/>
    <cellStyle name="市对下转移支付预算表10-1 __b-18-0" xfId="612"/>
    <cellStyle name="市对下转移支付预算表10-1 __b-23-0" xfId="613"/>
    <cellStyle name="市对下转移支付预算表10-1 __b-19-0" xfId="614"/>
    <cellStyle name="市对下转移支付预算表10-1 __b-24-0" xfId="615"/>
    <cellStyle name="市对下转移支付预算表10-1 __b-25-0" xfId="616"/>
    <cellStyle name="市对下转移支付预算表10-1 __b-30-0" xfId="617"/>
    <cellStyle name="市对下转移支付预算表10-1 __b-27-0" xfId="618"/>
    <cellStyle name="市对下转移支付预算表10-1 __b-28-0" xfId="619"/>
    <cellStyle name="市对下转移支付预算表10-1 __b-29-0" xfId="620"/>
    <cellStyle name="市对下转移支付绩效目标表10-2 __b-10-0" xfId="621"/>
    <cellStyle name="市对下转移支付绩效目标表10-2 __b-11-0" xfId="622"/>
    <cellStyle name="市对下转移支付绩效目标表10-2 __b-12-0" xfId="623"/>
    <cellStyle name="市对下转移支付绩效目标表10-2 __b-13-0" xfId="624"/>
    <cellStyle name="市对下转移支付绩效目标表10-2 __b-14-0" xfId="625"/>
    <cellStyle name="市对下转移支付绩效目标表10-2 __b-15-0" xfId="626"/>
    <cellStyle name="市对下转移支付绩效目标表10-2 __b-16-0" xfId="627"/>
    <cellStyle name="市对下转移支付绩效目标表10-2 __b-17-0" xfId="628"/>
    <cellStyle name="市对下转移支付绩效目标表10-2 __b-18-0" xfId="629"/>
    <cellStyle name="市对下转移支付绩效目标表10-2 __b-19-0" xfId="630"/>
    <cellStyle name="新增资产配置表11 __b-3-0" xfId="631"/>
    <cellStyle name="新增资产配置表11 __b-4-0" xfId="632"/>
    <cellStyle name="新增资产配置表11 __b-5-0" xfId="633"/>
    <cellStyle name="新增资产配置表11 __b-6-0" xfId="634"/>
    <cellStyle name="新增资产配置表11 __b-7-0" xfId="635"/>
    <cellStyle name="新增资产配置表11 __b-8-0" xfId="636"/>
    <cellStyle name="上级补助项目支出预算表12 __b-1-0" xfId="637"/>
    <cellStyle name="上级补助项目支出预算表12 __b-2-0" xfId="638"/>
    <cellStyle name="上级补助项目支出预算表12 __b-3-0" xfId="639"/>
    <cellStyle name="上级补助项目支出预算表12 __b-5-0" xfId="640"/>
    <cellStyle name="上级补助项目支出预算表12 __b-6-0" xfId="641"/>
    <cellStyle name="上级补助项目支出预算表12 __b-7-0" xfId="642"/>
    <cellStyle name="上级补助项目支出预算表12 __b-8-0" xfId="643"/>
    <cellStyle name="上级补助项目支出预算表12 __b-9-0" xfId="644"/>
    <cellStyle name="上级补助项目支出预算表12 __b-11-0" xfId="645"/>
    <cellStyle name="上级补助项目支出预算表12 __b-12-0" xfId="646"/>
    <cellStyle name="上级补助项目支出预算表12 __b-13-0" xfId="647"/>
    <cellStyle name="部门项目中期规划预算表13 __b-11-0" xfId="648"/>
    <cellStyle name="部门项目中期规划预算表13 __b-12-0" xfId="649"/>
    <cellStyle name="部门项目中期规划预算表13 __b-13-0" xfId="650"/>
    <cellStyle name="部门项目中期规划预算表13 __b-14-0" xfId="651"/>
    <cellStyle name="部门项目中期规划预算表13 __b-15-0" xfId="652"/>
    <cellStyle name="部门项目中期规划预算表13 __b-20-0" xfId="653"/>
    <cellStyle name="部门项目中期规划预算表13 __b-16-0" xfId="654"/>
    <cellStyle name="部门项目中期规划预算表13 __b-21-0" xfId="655"/>
    <cellStyle name="部门项目中期规划预算表13 __b-17-0" xfId="656"/>
    <cellStyle name="部门项目中期规划预算表13 __b-22-0" xfId="657"/>
    <cellStyle name="部门项目中期规划预算表13 __b-18-0" xfId="658"/>
    <cellStyle name="部门项目中期规划预算表13 __b-23-0" xfId="659"/>
    <cellStyle name="部门项目中期规划预算表13 __b-19-0" xfId="660"/>
    <cellStyle name="部门项目中期规划预算表13 __b-24-0" xfId="661"/>
    <cellStyle name="部门项目中期规划预算表13 __b-26-0" xfId="662"/>
    <cellStyle name="部门项目中期规划预算表13 __b-27-0" xfId="663"/>
    <cellStyle name="部门项目中期规划预算表13 __b-28-0" xfId="664"/>
    <cellStyle name="部门项目中期规划预算表13 __b-29-0" xfId="66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Them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D39"/>
  <sheetViews>
    <sheetView showZeros="0" workbookViewId="0">
      <selection activeCell="C8" sqref="C8"/>
    </sheetView>
  </sheetViews>
  <sheetFormatPr defaultColWidth="8" defaultRowHeight="14.25" customHeight="1" outlineLevelCol="3"/>
  <cols>
    <col min="1" max="1" width="39.575" customWidth="1"/>
    <col min="2" max="2" width="43.1416666666667" customWidth="1"/>
    <col min="3" max="3" width="39.7" customWidth="1"/>
    <col min="4" max="4" width="42.7" customWidth="1"/>
  </cols>
  <sheetData>
    <row r="1" ht="13.5" customHeight="1" spans="4:4">
      <c r="D1" s="110" t="s">
        <v>0</v>
      </c>
    </row>
    <row r="2" ht="36" customHeight="1" spans="1:4">
      <c r="A2" s="130" t="s">
        <v>1</v>
      </c>
      <c r="B2" s="275"/>
      <c r="C2" s="275"/>
      <c r="D2" s="275"/>
    </row>
    <row r="3" ht="21" customHeight="1" spans="1:4">
      <c r="A3" s="276" t="str">
        <f>"单位名称："&amp;"曲靖市麒麟区人民政府西城街道办事处"</f>
        <v>单位名称：曲靖市麒麟区人民政府西城街道办事处</v>
      </c>
      <c r="B3" s="277"/>
      <c r="C3" s="277"/>
      <c r="D3" s="283" t="s">
        <v>2</v>
      </c>
    </row>
    <row r="4" ht="19.5" customHeight="1" spans="1:4">
      <c r="A4" s="278" t="s">
        <v>3</v>
      </c>
      <c r="B4" s="279"/>
      <c r="C4" s="278" t="s">
        <v>4</v>
      </c>
      <c r="D4" s="279"/>
    </row>
    <row r="5" ht="19.5" customHeight="1" spans="1:4">
      <c r="A5" s="280" t="s">
        <v>5</v>
      </c>
      <c r="B5" s="280" t="s">
        <v>6</v>
      </c>
      <c r="C5" s="280" t="s">
        <v>7</v>
      </c>
      <c r="D5" s="280" t="s">
        <v>6</v>
      </c>
    </row>
    <row r="6" ht="19.5" customHeight="1" spans="1:4">
      <c r="A6" s="281"/>
      <c r="B6" s="281"/>
      <c r="C6" s="281"/>
      <c r="D6" s="281"/>
    </row>
    <row r="7" ht="20.25" customHeight="1" spans="1:4">
      <c r="A7" s="14" t="s">
        <v>8</v>
      </c>
      <c r="B7" s="36">
        <v>2233.812376</v>
      </c>
      <c r="C7" s="282" t="str">
        <f>"一"&amp;"、"&amp;"一般公共服务支出"</f>
        <v>一、一般公共服务支出</v>
      </c>
      <c r="D7" s="36">
        <v>589.243478</v>
      </c>
    </row>
    <row r="8" ht="20.25" customHeight="1" spans="1:4">
      <c r="A8" s="14" t="s">
        <v>9</v>
      </c>
      <c r="B8" s="36"/>
      <c r="C8" s="282" t="str">
        <f>"二"&amp;"、"&amp;"外交支出"</f>
        <v>二、外交支出</v>
      </c>
      <c r="D8" s="36"/>
    </row>
    <row r="9" ht="20.25" customHeight="1" spans="1:4">
      <c r="A9" s="14" t="s">
        <v>10</v>
      </c>
      <c r="B9" s="36"/>
      <c r="C9" s="282" t="str">
        <f>"三"&amp;"、"&amp;"国防支出"</f>
        <v>三、国防支出</v>
      </c>
      <c r="D9" s="36"/>
    </row>
    <row r="10" ht="20.25" customHeight="1" spans="1:4">
      <c r="A10" s="14" t="s">
        <v>11</v>
      </c>
      <c r="B10" s="36"/>
      <c r="C10" s="282" t="str">
        <f>"四"&amp;"、"&amp;"公共安全支出"</f>
        <v>四、公共安全支出</v>
      </c>
      <c r="D10" s="36">
        <v>60</v>
      </c>
    </row>
    <row r="11" ht="20.25" customHeight="1" spans="1:4">
      <c r="A11" s="14" t="s">
        <v>12</v>
      </c>
      <c r="B11" s="36"/>
      <c r="C11" s="282" t="str">
        <f>"五"&amp;"、"&amp;"教育支出"</f>
        <v>五、教育支出</v>
      </c>
      <c r="D11" s="36"/>
    </row>
    <row r="12" ht="20.25" customHeight="1" spans="1:4">
      <c r="A12" s="14" t="s">
        <v>13</v>
      </c>
      <c r="B12" s="36"/>
      <c r="C12" s="282" t="str">
        <f>"六"&amp;"、"&amp;"科学技术支出"</f>
        <v>六、科学技术支出</v>
      </c>
      <c r="D12" s="36">
        <v>5</v>
      </c>
    </row>
    <row r="13" ht="20.25" customHeight="1" spans="1:4">
      <c r="A13" s="14" t="s">
        <v>14</v>
      </c>
      <c r="B13" s="36"/>
      <c r="C13" s="282" t="str">
        <f>"七"&amp;"、"&amp;"文化旅游体育与传媒支出"</f>
        <v>七、文化旅游体育与传媒支出</v>
      </c>
      <c r="D13" s="36">
        <v>33.641058</v>
      </c>
    </row>
    <row r="14" ht="20.25" customHeight="1" spans="1:4">
      <c r="A14" s="14" t="s">
        <v>15</v>
      </c>
      <c r="B14" s="36"/>
      <c r="C14" s="282" t="str">
        <f>"八"&amp;"、"&amp;"社会保障和就业支出"</f>
        <v>八、社会保障和就业支出</v>
      </c>
      <c r="D14" s="36">
        <v>816.22149</v>
      </c>
    </row>
    <row r="15" ht="20.25" customHeight="1" spans="1:4">
      <c r="A15" s="14" t="s">
        <v>16</v>
      </c>
      <c r="B15" s="36"/>
      <c r="C15" s="282" t="str">
        <f>"九"&amp;"、"&amp;"社会保险基金支出"</f>
        <v>九、社会保险基金支出</v>
      </c>
      <c r="D15" s="36"/>
    </row>
    <row r="16" ht="20.25" customHeight="1" spans="1:4">
      <c r="A16" s="14" t="s">
        <v>17</v>
      </c>
      <c r="B16" s="36"/>
      <c r="C16" s="282" t="str">
        <f>"十"&amp;"、"&amp;"卫生健康支出"</f>
        <v>十、卫生健康支出</v>
      </c>
      <c r="D16" s="36">
        <v>76.01934</v>
      </c>
    </row>
    <row r="17" ht="20.25" customHeight="1" spans="1:4">
      <c r="A17" s="14"/>
      <c r="B17" s="36"/>
      <c r="C17" s="282" t="str">
        <f>"十一"&amp;"、"&amp;"节能环保支出"</f>
        <v>十一、节能环保支出</v>
      </c>
      <c r="D17" s="36"/>
    </row>
    <row r="18" ht="20.25" customHeight="1" spans="1:4">
      <c r="A18" s="14"/>
      <c r="B18" s="14"/>
      <c r="C18" s="282" t="str">
        <f>"十二"&amp;"、"&amp;"城乡社区支出"</f>
        <v>十二、城乡社区支出</v>
      </c>
      <c r="D18" s="36">
        <v>244.730364</v>
      </c>
    </row>
    <row r="19" ht="20.25" customHeight="1" spans="1:4">
      <c r="A19" s="14"/>
      <c r="B19" s="14"/>
      <c r="C19" s="282" t="str">
        <f>"十三"&amp;"、"&amp;"农林水支出"</f>
        <v>十三、农林水支出</v>
      </c>
      <c r="D19" s="36">
        <v>335.413542</v>
      </c>
    </row>
    <row r="20" ht="20.25" customHeight="1" spans="1:4">
      <c r="A20" s="14"/>
      <c r="B20" s="14"/>
      <c r="C20" s="282" t="str">
        <f>"十四"&amp;"、"&amp;"交通运输支出"</f>
        <v>十四、交通运输支出</v>
      </c>
      <c r="D20" s="36"/>
    </row>
    <row r="21" ht="20.25" customHeight="1" spans="1:4">
      <c r="A21" s="14"/>
      <c r="B21" s="14"/>
      <c r="C21" s="282" t="str">
        <f>"十五"&amp;"、"&amp;"资源勘探工业信息等支出"</f>
        <v>十五、资源勘探工业信息等支出</v>
      </c>
      <c r="D21" s="36"/>
    </row>
    <row r="22" ht="20.25" customHeight="1" spans="1:4">
      <c r="A22" s="14"/>
      <c r="B22" s="14"/>
      <c r="C22" s="282" t="str">
        <f>"十六"&amp;"、"&amp;"商业服务业等支出"</f>
        <v>十六、商业服务业等支出</v>
      </c>
      <c r="D22" s="36"/>
    </row>
    <row r="23" ht="20.25" customHeight="1" spans="1:4">
      <c r="A23" s="14"/>
      <c r="B23" s="14"/>
      <c r="C23" s="282" t="str">
        <f>"十七"&amp;"、"&amp;"金融支出"</f>
        <v>十七、金融支出</v>
      </c>
      <c r="D23" s="36"/>
    </row>
    <row r="24" ht="20.25" customHeight="1" spans="1:4">
      <c r="A24" s="14"/>
      <c r="B24" s="14"/>
      <c r="C24" s="282" t="str">
        <f>"十八"&amp;"、"&amp;"援助其他地区支出"</f>
        <v>十八、援助其他地区支出</v>
      </c>
      <c r="D24" s="36"/>
    </row>
    <row r="25" ht="20.25" customHeight="1" spans="1:4">
      <c r="A25" s="14"/>
      <c r="B25" s="14"/>
      <c r="C25" s="282" t="str">
        <f>"十九"&amp;"、"&amp;"自然资源海洋气象等支出"</f>
        <v>十九、自然资源海洋气象等支出</v>
      </c>
      <c r="D25" s="36"/>
    </row>
    <row r="26" ht="20.25" customHeight="1" spans="1:4">
      <c r="A26" s="14"/>
      <c r="B26" s="14"/>
      <c r="C26" s="282" t="str">
        <f>"二十"&amp;"、"&amp;"住房保障支出"</f>
        <v>二十、住房保障支出</v>
      </c>
      <c r="D26" s="36">
        <v>73.543104</v>
      </c>
    </row>
    <row r="27" ht="20.25" customHeight="1" spans="1:4">
      <c r="A27" s="14"/>
      <c r="B27" s="14"/>
      <c r="C27" s="282" t="str">
        <f>"二十一"&amp;"、"&amp;"粮油物资储备支出"</f>
        <v>二十一、粮油物资储备支出</v>
      </c>
      <c r="D27" s="36"/>
    </row>
    <row r="28" ht="20.25" customHeight="1" spans="1:4">
      <c r="A28" s="14"/>
      <c r="B28" s="14"/>
      <c r="C28" s="282" t="str">
        <f>"二十二"&amp;"、"&amp;"国有资本经营预算支出"</f>
        <v>二十二、国有资本经营预算支出</v>
      </c>
      <c r="D28" s="36"/>
    </row>
    <row r="29" ht="20.25" customHeight="1" spans="1:4">
      <c r="A29" s="14"/>
      <c r="B29" s="14"/>
      <c r="C29" s="282" t="str">
        <f>"二十三"&amp;"、"&amp;"灾害防治及应急管理支出"</f>
        <v>二十三、灾害防治及应急管理支出</v>
      </c>
      <c r="D29" s="36"/>
    </row>
    <row r="30" ht="20.25" customHeight="1" spans="1:4">
      <c r="A30" s="14"/>
      <c r="B30" s="14"/>
      <c r="C30" s="282" t="str">
        <f>"二十四"&amp;"、"&amp;"预备费"</f>
        <v>二十四、预备费</v>
      </c>
      <c r="D30" s="36"/>
    </row>
    <row r="31" ht="20.25" customHeight="1" spans="1:4">
      <c r="A31" s="14"/>
      <c r="B31" s="14"/>
      <c r="C31" s="282" t="str">
        <f>"二十五"&amp;"、"&amp;"其他支出"</f>
        <v>二十五、其他支出</v>
      </c>
      <c r="D31" s="36"/>
    </row>
    <row r="32" ht="20.25" customHeight="1" spans="1:4">
      <c r="A32" s="14"/>
      <c r="B32" s="14"/>
      <c r="C32" s="282" t="str">
        <f>"二十六"&amp;"、"&amp;"转移性支出"</f>
        <v>二十六、转移性支出</v>
      </c>
      <c r="D32" s="36"/>
    </row>
    <row r="33" ht="20.25" customHeight="1" spans="1:4">
      <c r="A33" s="14"/>
      <c r="B33" s="14"/>
      <c r="C33" s="282" t="str">
        <f>"二十七"&amp;"、"&amp;"债务还本支出"</f>
        <v>二十七、债务还本支出</v>
      </c>
      <c r="D33" s="36"/>
    </row>
    <row r="34" ht="20.25" customHeight="1" spans="1:4">
      <c r="A34" s="14"/>
      <c r="B34" s="14"/>
      <c r="C34" s="282" t="str">
        <f>"二十八"&amp;"、"&amp;"债务付息支出"</f>
        <v>二十八、债务付息支出</v>
      </c>
      <c r="D34" s="36"/>
    </row>
    <row r="35" ht="20.25" customHeight="1" spans="1:4">
      <c r="A35" s="14"/>
      <c r="B35" s="14"/>
      <c r="C35" s="282" t="str">
        <f>"二十九"&amp;"、"&amp;"债务发行费用支出"</f>
        <v>二十九、债务发行费用支出</v>
      </c>
      <c r="D35" s="36"/>
    </row>
    <row r="36" ht="20.25" customHeight="1" spans="1:4">
      <c r="A36" s="14"/>
      <c r="B36" s="14"/>
      <c r="C36" s="282" t="str">
        <f>"三十"&amp;"、"&amp;"抗疫特别国债安排的支出"</f>
        <v>三十、抗疫特别国债安排的支出</v>
      </c>
      <c r="D36" s="36"/>
    </row>
    <row r="37" ht="20.25" customHeight="1" spans="1:4">
      <c r="A37" s="225" t="s">
        <v>18</v>
      </c>
      <c r="B37" s="36">
        <v>2233.812376</v>
      </c>
      <c r="C37" s="225" t="s">
        <v>19</v>
      </c>
      <c r="D37" s="36">
        <v>2233.812376</v>
      </c>
    </row>
    <row r="38" ht="20.25" customHeight="1" spans="1:4">
      <c r="A38" s="14" t="s">
        <v>20</v>
      </c>
      <c r="B38" s="36"/>
      <c r="C38" s="14" t="s">
        <v>21</v>
      </c>
      <c r="D38" s="36"/>
    </row>
    <row r="39" ht="20.25" customHeight="1" spans="1:4">
      <c r="A39" s="225" t="s">
        <v>22</v>
      </c>
      <c r="B39" s="36">
        <v>2233.812376</v>
      </c>
      <c r="C39" s="225" t="s">
        <v>23</v>
      </c>
      <c r="D39" s="36">
        <v>2233.812376</v>
      </c>
    </row>
  </sheetData>
  <mergeCells count="8">
    <mergeCell ref="A2:D2"/>
    <mergeCell ref="A3:B3"/>
    <mergeCell ref="A4:B4"/>
    <mergeCell ref="C4:D4"/>
    <mergeCell ref="A5:A6"/>
    <mergeCell ref="B5:B6"/>
    <mergeCell ref="C5:C6"/>
    <mergeCell ref="D5:D6"/>
  </mergeCells>
  <pageMargins left="0.75" right="0.75" top="1" bottom="1" header="0.5" footer="0.5"/>
  <pageSetup paperSize="9" fitToWidth="0"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sheetPr>
  <dimension ref="A1:K145"/>
  <sheetViews>
    <sheetView showZeros="0" tabSelected="1" topLeftCell="A12" workbookViewId="0">
      <selection activeCell="F29" sqref="F29"/>
    </sheetView>
  </sheetViews>
  <sheetFormatPr defaultColWidth="9.14166666666667" defaultRowHeight="12" customHeight="1"/>
  <cols>
    <col min="1" max="1" width="30.025" customWidth="1"/>
    <col min="2" max="2" width="29" customWidth="1"/>
    <col min="3" max="3" width="23.85" customWidth="1"/>
    <col min="4" max="4" width="20.575" customWidth="1"/>
    <col min="5" max="5" width="20.1416666666667" customWidth="1"/>
    <col min="6" max="6" width="19.85" customWidth="1"/>
    <col min="7" max="7" width="9.85" customWidth="1"/>
    <col min="8" max="8" width="19" customWidth="1"/>
    <col min="9" max="9" width="12.575" customWidth="1"/>
    <col min="10" max="10" width="12.2833333333333" customWidth="1"/>
    <col min="11" max="11" width="20.6333333333333" customWidth="1"/>
  </cols>
  <sheetData>
    <row r="1" customHeight="1" spans="11:11">
      <c r="K1" s="57" t="s">
        <v>415</v>
      </c>
    </row>
    <row r="2" ht="28.5" customHeight="1" spans="2:11">
      <c r="B2" s="53" t="s">
        <v>416</v>
      </c>
      <c r="C2" s="3"/>
      <c r="D2" s="3"/>
      <c r="E2" s="3"/>
      <c r="F2" s="3"/>
      <c r="G2" s="54"/>
      <c r="H2" s="3"/>
      <c r="I2" s="54"/>
      <c r="J2" s="54"/>
      <c r="K2" s="3"/>
    </row>
    <row r="3" ht="17.25" customHeight="1" spans="1:2">
      <c r="A3" t="str">
        <f>"单位名称："&amp;"曲靖市麒麟区人民政府西城街道办事处"</f>
        <v>单位名称：曲靖市麒麟区人民政府西城街道办事处</v>
      </c>
      <c r="B3" s="4"/>
    </row>
    <row r="4" ht="44.25" customHeight="1" spans="1:11">
      <c r="A4" s="141" t="s">
        <v>296</v>
      </c>
      <c r="B4" s="50" t="s">
        <v>417</v>
      </c>
      <c r="C4" s="50" t="s">
        <v>418</v>
      </c>
      <c r="D4" s="50" t="s">
        <v>419</v>
      </c>
      <c r="E4" s="50" t="s">
        <v>420</v>
      </c>
      <c r="F4" s="50" t="s">
        <v>421</v>
      </c>
      <c r="G4" s="55" t="s">
        <v>422</v>
      </c>
      <c r="H4" s="50" t="s">
        <v>423</v>
      </c>
      <c r="I4" s="55" t="s">
        <v>424</v>
      </c>
      <c r="J4" s="55" t="s">
        <v>425</v>
      </c>
      <c r="K4" s="50" t="s">
        <v>426</v>
      </c>
    </row>
    <row r="5" ht="18.75" customHeight="1" spans="1:11">
      <c r="A5" s="142">
        <v>1</v>
      </c>
      <c r="B5" s="143">
        <v>2</v>
      </c>
      <c r="C5" s="143">
        <v>3</v>
      </c>
      <c r="D5" s="143">
        <v>4</v>
      </c>
      <c r="E5" s="143">
        <v>5</v>
      </c>
      <c r="F5" s="143">
        <v>6</v>
      </c>
      <c r="G5" s="144">
        <v>7</v>
      </c>
      <c r="H5" s="143">
        <v>8</v>
      </c>
      <c r="I5" s="144">
        <v>9</v>
      </c>
      <c r="J5" s="144">
        <v>10</v>
      </c>
      <c r="K5" s="143">
        <v>11</v>
      </c>
    </row>
    <row r="6" s="140" customFormat="1" ht="21.75" customHeight="1" spans="1:11">
      <c r="A6" s="145"/>
      <c r="B6" s="14" t="s">
        <v>43</v>
      </c>
      <c r="C6" s="145"/>
      <c r="D6" s="145"/>
      <c r="E6" s="145"/>
      <c r="F6" s="145"/>
      <c r="G6" s="145"/>
      <c r="H6" s="145"/>
      <c r="I6" s="145"/>
      <c r="J6" s="145"/>
      <c r="K6" s="145"/>
    </row>
    <row r="7" s="140" customFormat="1" ht="19.5" customHeight="1" spans="1:11">
      <c r="A7" s="146"/>
      <c r="B7" s="105" t="s">
        <v>43</v>
      </c>
      <c r="C7" s="14"/>
      <c r="D7" s="14"/>
      <c r="E7" s="14"/>
      <c r="F7" s="14"/>
      <c r="G7" s="14"/>
      <c r="H7" s="14"/>
      <c r="I7" s="14"/>
      <c r="J7" s="14"/>
      <c r="K7" s="14"/>
    </row>
    <row r="8" s="140" customFormat="1" ht="19.5" customHeight="1" spans="1:11">
      <c r="A8" s="146" t="s">
        <v>394</v>
      </c>
      <c r="B8" s="14" t="s">
        <v>393</v>
      </c>
      <c r="C8" s="14"/>
      <c r="D8" s="14" t="s">
        <v>427</v>
      </c>
      <c r="E8" s="14" t="s">
        <v>428</v>
      </c>
      <c r="F8" s="14" t="s">
        <v>429</v>
      </c>
      <c r="G8" s="14" t="s">
        <v>430</v>
      </c>
      <c r="H8" s="14" t="s">
        <v>431</v>
      </c>
      <c r="I8" s="14" t="s">
        <v>432</v>
      </c>
      <c r="J8" s="14" t="s">
        <v>433</v>
      </c>
      <c r="K8" s="14" t="s">
        <v>434</v>
      </c>
    </row>
    <row r="9" s="140" customFormat="1" ht="19.5" customHeight="1" spans="1:11">
      <c r="A9" s="146"/>
      <c r="B9" s="14"/>
      <c r="C9" s="14"/>
      <c r="D9" s="14" t="s">
        <v>427</v>
      </c>
      <c r="E9" s="14" t="s">
        <v>435</v>
      </c>
      <c r="F9" s="14" t="s">
        <v>436</v>
      </c>
      <c r="G9" s="14" t="s">
        <v>430</v>
      </c>
      <c r="H9" s="14" t="s">
        <v>437</v>
      </c>
      <c r="I9" s="14" t="s">
        <v>438</v>
      </c>
      <c r="J9" s="14" t="s">
        <v>433</v>
      </c>
      <c r="K9" s="14" t="s">
        <v>439</v>
      </c>
    </row>
    <row r="10" s="140" customFormat="1" ht="19.5" customHeight="1" spans="1:11">
      <c r="A10" s="146"/>
      <c r="B10" s="14"/>
      <c r="C10" s="14"/>
      <c r="D10" s="14" t="s">
        <v>427</v>
      </c>
      <c r="E10" s="14" t="s">
        <v>440</v>
      </c>
      <c r="F10" s="14" t="s">
        <v>441</v>
      </c>
      <c r="G10" s="14" t="s">
        <v>430</v>
      </c>
      <c r="H10" s="14" t="s">
        <v>437</v>
      </c>
      <c r="I10" s="14" t="s">
        <v>438</v>
      </c>
      <c r="J10" s="14" t="s">
        <v>433</v>
      </c>
      <c r="K10" s="14" t="s">
        <v>442</v>
      </c>
    </row>
    <row r="11" s="140" customFormat="1" ht="19.5" customHeight="1" spans="1:11">
      <c r="A11" s="146"/>
      <c r="B11" s="14"/>
      <c r="C11" s="14"/>
      <c r="D11" s="14" t="s">
        <v>443</v>
      </c>
      <c r="E11" s="14" t="s">
        <v>444</v>
      </c>
      <c r="F11" s="14" t="s">
        <v>445</v>
      </c>
      <c r="G11" s="14" t="s">
        <v>430</v>
      </c>
      <c r="H11" s="14" t="s">
        <v>446</v>
      </c>
      <c r="I11" s="14" t="s">
        <v>438</v>
      </c>
      <c r="J11" s="14" t="s">
        <v>433</v>
      </c>
      <c r="K11" s="14" t="s">
        <v>447</v>
      </c>
    </row>
    <row r="12" s="140" customFormat="1" ht="19.5" customHeight="1" spans="1:11">
      <c r="A12" s="146"/>
      <c r="B12" s="14"/>
      <c r="C12" s="14"/>
      <c r="D12" s="14" t="s">
        <v>443</v>
      </c>
      <c r="E12" s="14" t="s">
        <v>448</v>
      </c>
      <c r="F12" s="14" t="s">
        <v>449</v>
      </c>
      <c r="G12" s="14" t="s">
        <v>430</v>
      </c>
      <c r="H12" s="14" t="s">
        <v>210</v>
      </c>
      <c r="I12" s="14" t="s">
        <v>450</v>
      </c>
      <c r="J12" s="14" t="s">
        <v>433</v>
      </c>
      <c r="K12" s="14" t="s">
        <v>451</v>
      </c>
    </row>
    <row r="13" s="140" customFormat="1" ht="19.5" customHeight="1" spans="1:11">
      <c r="A13" s="146"/>
      <c r="B13" s="14"/>
      <c r="C13" s="14"/>
      <c r="D13" s="14" t="s">
        <v>452</v>
      </c>
      <c r="E13" s="14" t="s">
        <v>453</v>
      </c>
      <c r="F13" s="14" t="s">
        <v>454</v>
      </c>
      <c r="G13" s="14" t="s">
        <v>430</v>
      </c>
      <c r="H13" s="14" t="s">
        <v>446</v>
      </c>
      <c r="I13" s="14" t="s">
        <v>438</v>
      </c>
      <c r="J13" s="14" t="s">
        <v>433</v>
      </c>
      <c r="K13" s="14" t="s">
        <v>455</v>
      </c>
    </row>
    <row r="14" s="140" customFormat="1" ht="19.5" customHeight="1" spans="1:11">
      <c r="A14" s="146" t="s">
        <v>400</v>
      </c>
      <c r="B14" s="14" t="s">
        <v>399</v>
      </c>
      <c r="C14" s="14"/>
      <c r="D14" s="14" t="s">
        <v>427</v>
      </c>
      <c r="E14" s="14" t="s">
        <v>428</v>
      </c>
      <c r="F14" s="14" t="s">
        <v>456</v>
      </c>
      <c r="G14" s="14" t="s">
        <v>430</v>
      </c>
      <c r="H14" s="14" t="s">
        <v>457</v>
      </c>
      <c r="I14" s="14" t="s">
        <v>438</v>
      </c>
      <c r="J14" s="14" t="s">
        <v>433</v>
      </c>
      <c r="K14" s="14" t="s">
        <v>458</v>
      </c>
    </row>
    <row r="15" s="140" customFormat="1" ht="19.5" customHeight="1" spans="1:11">
      <c r="A15" s="146"/>
      <c r="B15" s="14"/>
      <c r="C15" s="14"/>
      <c r="D15" s="14" t="s">
        <v>427</v>
      </c>
      <c r="E15" s="14" t="s">
        <v>435</v>
      </c>
      <c r="F15" s="14" t="s">
        <v>459</v>
      </c>
      <c r="G15" s="14" t="s">
        <v>430</v>
      </c>
      <c r="H15" s="14" t="s">
        <v>446</v>
      </c>
      <c r="I15" s="14" t="s">
        <v>438</v>
      </c>
      <c r="J15" s="14" t="s">
        <v>433</v>
      </c>
      <c r="K15" s="14" t="s">
        <v>460</v>
      </c>
    </row>
    <row r="16" s="140" customFormat="1" ht="19.5" customHeight="1" spans="1:11">
      <c r="A16" s="146"/>
      <c r="B16" s="14"/>
      <c r="C16" s="14"/>
      <c r="D16" s="14" t="s">
        <v>427</v>
      </c>
      <c r="E16" s="14" t="s">
        <v>440</v>
      </c>
      <c r="F16" s="14" t="s">
        <v>461</v>
      </c>
      <c r="G16" s="14" t="s">
        <v>430</v>
      </c>
      <c r="H16" s="14" t="s">
        <v>446</v>
      </c>
      <c r="I16" s="14" t="s">
        <v>438</v>
      </c>
      <c r="J16" s="14" t="s">
        <v>433</v>
      </c>
      <c r="K16" s="14" t="s">
        <v>462</v>
      </c>
    </row>
    <row r="17" s="140" customFormat="1" ht="19.5" customHeight="1" spans="1:11">
      <c r="A17" s="146"/>
      <c r="B17" s="14"/>
      <c r="C17" s="14"/>
      <c r="D17" s="14" t="s">
        <v>443</v>
      </c>
      <c r="E17" s="14" t="s">
        <v>463</v>
      </c>
      <c r="F17" s="14" t="s">
        <v>464</v>
      </c>
      <c r="G17" s="14" t="s">
        <v>465</v>
      </c>
      <c r="H17" s="14" t="s">
        <v>457</v>
      </c>
      <c r="I17" s="14" t="s">
        <v>438</v>
      </c>
      <c r="J17" s="14" t="s">
        <v>433</v>
      </c>
      <c r="K17" s="14" t="s">
        <v>466</v>
      </c>
    </row>
    <row r="18" s="140" customFormat="1" ht="19.5" customHeight="1" spans="1:11">
      <c r="A18" s="146"/>
      <c r="B18" s="14"/>
      <c r="C18" s="14"/>
      <c r="D18" s="14" t="s">
        <v>452</v>
      </c>
      <c r="E18" s="14" t="s">
        <v>453</v>
      </c>
      <c r="F18" s="14" t="s">
        <v>467</v>
      </c>
      <c r="G18" s="14" t="s">
        <v>430</v>
      </c>
      <c r="H18" s="14" t="s">
        <v>446</v>
      </c>
      <c r="I18" s="14" t="s">
        <v>438</v>
      </c>
      <c r="J18" s="14" t="s">
        <v>433</v>
      </c>
      <c r="K18" s="14" t="s">
        <v>468</v>
      </c>
    </row>
    <row r="19" s="140" customFormat="1" ht="19.5" customHeight="1" spans="1:11">
      <c r="A19" s="146" t="s">
        <v>398</v>
      </c>
      <c r="B19" s="14" t="s">
        <v>397</v>
      </c>
      <c r="C19" s="14"/>
      <c r="D19" s="14" t="s">
        <v>427</v>
      </c>
      <c r="E19" s="14" t="s">
        <v>428</v>
      </c>
      <c r="F19" s="14" t="s">
        <v>469</v>
      </c>
      <c r="G19" s="14" t="s">
        <v>430</v>
      </c>
      <c r="H19" s="14" t="s">
        <v>209</v>
      </c>
      <c r="I19" s="14" t="s">
        <v>470</v>
      </c>
      <c r="J19" s="14" t="s">
        <v>433</v>
      </c>
      <c r="K19" s="14" t="s">
        <v>471</v>
      </c>
    </row>
    <row r="20" s="140" customFormat="1" ht="19.5" customHeight="1" spans="1:11">
      <c r="A20" s="146"/>
      <c r="B20" s="14"/>
      <c r="C20" s="14"/>
      <c r="D20" s="14" t="s">
        <v>427</v>
      </c>
      <c r="E20" s="14" t="s">
        <v>435</v>
      </c>
      <c r="F20" s="14" t="s">
        <v>472</v>
      </c>
      <c r="G20" s="14" t="s">
        <v>465</v>
      </c>
      <c r="H20" s="14" t="s">
        <v>473</v>
      </c>
      <c r="I20" s="14" t="s">
        <v>438</v>
      </c>
      <c r="J20" s="14" t="s">
        <v>433</v>
      </c>
      <c r="K20" s="14" t="s">
        <v>474</v>
      </c>
    </row>
    <row r="21" s="140" customFormat="1" ht="19.5" customHeight="1" spans="1:11">
      <c r="A21" s="146"/>
      <c r="B21" s="14"/>
      <c r="C21" s="14"/>
      <c r="D21" s="14" t="s">
        <v>443</v>
      </c>
      <c r="E21" s="14" t="s">
        <v>444</v>
      </c>
      <c r="F21" s="14" t="s">
        <v>475</v>
      </c>
      <c r="G21" s="14" t="s">
        <v>476</v>
      </c>
      <c r="H21" s="14" t="s">
        <v>477</v>
      </c>
      <c r="I21" s="14" t="s">
        <v>438</v>
      </c>
      <c r="J21" s="14" t="s">
        <v>433</v>
      </c>
      <c r="K21" s="14" t="s">
        <v>478</v>
      </c>
    </row>
    <row r="22" s="140" customFormat="1" ht="19.5" customHeight="1" spans="1:11">
      <c r="A22" s="146"/>
      <c r="B22" s="14"/>
      <c r="C22" s="14"/>
      <c r="D22" s="14" t="s">
        <v>443</v>
      </c>
      <c r="E22" s="14" t="s">
        <v>448</v>
      </c>
      <c r="F22" s="14" t="s">
        <v>479</v>
      </c>
      <c r="G22" s="14" t="s">
        <v>465</v>
      </c>
      <c r="H22" s="14" t="s">
        <v>480</v>
      </c>
      <c r="I22" s="14" t="s">
        <v>438</v>
      </c>
      <c r="J22" s="14" t="s">
        <v>433</v>
      </c>
      <c r="K22" s="14" t="s">
        <v>481</v>
      </c>
    </row>
    <row r="23" s="140" customFormat="1" ht="19.5" customHeight="1" spans="1:11">
      <c r="A23" s="146"/>
      <c r="B23" s="14"/>
      <c r="C23" s="14"/>
      <c r="D23" s="14" t="s">
        <v>452</v>
      </c>
      <c r="E23" s="14" t="s">
        <v>453</v>
      </c>
      <c r="F23" s="14" t="s">
        <v>482</v>
      </c>
      <c r="G23" s="14" t="s">
        <v>430</v>
      </c>
      <c r="H23" s="14" t="s">
        <v>446</v>
      </c>
      <c r="I23" s="14" t="s">
        <v>438</v>
      </c>
      <c r="J23" s="14" t="s">
        <v>433</v>
      </c>
      <c r="K23" s="14" t="s">
        <v>483</v>
      </c>
    </row>
    <row r="24" s="140" customFormat="1" ht="19.5" customHeight="1" spans="1:11">
      <c r="A24" s="146" t="s">
        <v>408</v>
      </c>
      <c r="B24" s="14" t="s">
        <v>407</v>
      </c>
      <c r="C24" s="14"/>
      <c r="D24" s="14" t="s">
        <v>427</v>
      </c>
      <c r="E24" s="14" t="s">
        <v>428</v>
      </c>
      <c r="F24" s="14" t="s">
        <v>484</v>
      </c>
      <c r="G24" s="14" t="s">
        <v>465</v>
      </c>
      <c r="H24" s="14" t="s">
        <v>485</v>
      </c>
      <c r="I24" s="14" t="s">
        <v>486</v>
      </c>
      <c r="J24" s="14" t="s">
        <v>433</v>
      </c>
      <c r="K24" s="14" t="s">
        <v>487</v>
      </c>
    </row>
    <row r="25" s="140" customFormat="1" ht="19.5" customHeight="1" spans="1:11">
      <c r="A25" s="146"/>
      <c r="B25" s="14"/>
      <c r="C25" s="14"/>
      <c r="D25" s="14" t="s">
        <v>427</v>
      </c>
      <c r="E25" s="14" t="s">
        <v>435</v>
      </c>
      <c r="F25" s="14" t="s">
        <v>488</v>
      </c>
      <c r="G25" s="14" t="s">
        <v>465</v>
      </c>
      <c r="H25" s="14" t="s">
        <v>457</v>
      </c>
      <c r="I25" s="14" t="s">
        <v>438</v>
      </c>
      <c r="J25" s="14" t="s">
        <v>433</v>
      </c>
      <c r="K25" s="14" t="s">
        <v>489</v>
      </c>
    </row>
    <row r="26" s="140" customFormat="1" ht="19.5" customHeight="1" spans="1:11">
      <c r="A26" s="146"/>
      <c r="B26" s="14"/>
      <c r="C26" s="14"/>
      <c r="D26" s="14" t="s">
        <v>427</v>
      </c>
      <c r="E26" s="14" t="s">
        <v>440</v>
      </c>
      <c r="F26" s="14" t="s">
        <v>490</v>
      </c>
      <c r="G26" s="14" t="s">
        <v>430</v>
      </c>
      <c r="H26" s="14" t="s">
        <v>457</v>
      </c>
      <c r="I26" s="14" t="s">
        <v>438</v>
      </c>
      <c r="J26" s="14" t="s">
        <v>433</v>
      </c>
      <c r="K26" s="14" t="s">
        <v>491</v>
      </c>
    </row>
    <row r="27" s="140" customFormat="1" ht="19.5" customHeight="1" spans="1:11">
      <c r="A27" s="146"/>
      <c r="B27" s="14"/>
      <c r="C27" s="14"/>
      <c r="D27" s="14" t="s">
        <v>443</v>
      </c>
      <c r="E27" s="14" t="s">
        <v>444</v>
      </c>
      <c r="F27" s="14" t="s">
        <v>492</v>
      </c>
      <c r="G27" s="14" t="s">
        <v>430</v>
      </c>
      <c r="H27" s="14" t="s">
        <v>446</v>
      </c>
      <c r="I27" s="14" t="s">
        <v>438</v>
      </c>
      <c r="J27" s="14" t="s">
        <v>433</v>
      </c>
      <c r="K27" s="14" t="s">
        <v>493</v>
      </c>
    </row>
    <row r="28" s="140" customFormat="1" ht="19.5" customHeight="1" spans="1:11">
      <c r="A28" s="146"/>
      <c r="B28" s="14"/>
      <c r="C28" s="14"/>
      <c r="D28" s="14" t="s">
        <v>443</v>
      </c>
      <c r="E28" s="14" t="s">
        <v>448</v>
      </c>
      <c r="F28" s="14" t="s">
        <v>494</v>
      </c>
      <c r="G28" s="14" t="s">
        <v>430</v>
      </c>
      <c r="H28" s="14" t="s">
        <v>223</v>
      </c>
      <c r="I28" s="14" t="s">
        <v>450</v>
      </c>
      <c r="J28" s="14" t="s">
        <v>433</v>
      </c>
      <c r="K28" s="14" t="s">
        <v>495</v>
      </c>
    </row>
    <row r="29" s="140" customFormat="1" ht="19.5" customHeight="1" spans="1:11">
      <c r="A29" s="146"/>
      <c r="B29" s="14"/>
      <c r="C29" s="14"/>
      <c r="D29" s="14" t="s">
        <v>452</v>
      </c>
      <c r="E29" s="14" t="s">
        <v>453</v>
      </c>
      <c r="F29" s="14" t="s">
        <v>496</v>
      </c>
      <c r="G29" s="14" t="s">
        <v>430</v>
      </c>
      <c r="H29" s="14" t="s">
        <v>446</v>
      </c>
      <c r="I29" s="14" t="s">
        <v>438</v>
      </c>
      <c r="J29" s="14" t="s">
        <v>433</v>
      </c>
      <c r="K29" s="14" t="s">
        <v>497</v>
      </c>
    </row>
    <row r="30" s="140" customFormat="1" ht="19.5" customHeight="1" spans="1:11">
      <c r="A30" s="146" t="s">
        <v>383</v>
      </c>
      <c r="B30" s="14" t="s">
        <v>382</v>
      </c>
      <c r="C30" s="14"/>
      <c r="D30" s="14" t="s">
        <v>427</v>
      </c>
      <c r="E30" s="14" t="s">
        <v>428</v>
      </c>
      <c r="F30" s="14" t="s">
        <v>498</v>
      </c>
      <c r="G30" s="14" t="s">
        <v>465</v>
      </c>
      <c r="H30" s="14" t="s">
        <v>457</v>
      </c>
      <c r="I30" s="14" t="s">
        <v>438</v>
      </c>
      <c r="J30" s="14" t="s">
        <v>433</v>
      </c>
      <c r="K30" s="14" t="s">
        <v>499</v>
      </c>
    </row>
    <row r="31" s="140" customFormat="1" ht="19.5" customHeight="1" spans="1:11">
      <c r="A31" s="146"/>
      <c r="B31" s="14"/>
      <c r="C31" s="14"/>
      <c r="D31" s="14" t="s">
        <v>427</v>
      </c>
      <c r="E31" s="14" t="s">
        <v>435</v>
      </c>
      <c r="F31" s="14" t="s">
        <v>500</v>
      </c>
      <c r="G31" s="14" t="s">
        <v>465</v>
      </c>
      <c r="H31" s="14" t="s">
        <v>457</v>
      </c>
      <c r="I31" s="14" t="s">
        <v>438</v>
      </c>
      <c r="J31" s="14" t="s">
        <v>433</v>
      </c>
      <c r="K31" s="14" t="s">
        <v>501</v>
      </c>
    </row>
    <row r="32" s="140" customFormat="1" ht="19.5" customHeight="1" spans="1:11">
      <c r="A32" s="146"/>
      <c r="B32" s="14"/>
      <c r="C32" s="14"/>
      <c r="D32" s="14" t="s">
        <v>427</v>
      </c>
      <c r="E32" s="14" t="s">
        <v>440</v>
      </c>
      <c r="F32" s="14" t="s">
        <v>502</v>
      </c>
      <c r="G32" s="14" t="s">
        <v>465</v>
      </c>
      <c r="H32" s="14" t="s">
        <v>208</v>
      </c>
      <c r="I32" s="14" t="s">
        <v>503</v>
      </c>
      <c r="J32" s="14" t="s">
        <v>433</v>
      </c>
      <c r="K32" s="14" t="s">
        <v>504</v>
      </c>
    </row>
    <row r="33" s="140" customFormat="1" ht="19.5" customHeight="1" spans="1:11">
      <c r="A33" s="146"/>
      <c r="B33" s="14"/>
      <c r="C33" s="14"/>
      <c r="D33" s="14" t="s">
        <v>427</v>
      </c>
      <c r="E33" s="14" t="s">
        <v>440</v>
      </c>
      <c r="F33" s="14" t="s">
        <v>505</v>
      </c>
      <c r="G33" s="14" t="s">
        <v>430</v>
      </c>
      <c r="H33" s="14" t="s">
        <v>506</v>
      </c>
      <c r="I33" s="14" t="s">
        <v>507</v>
      </c>
      <c r="J33" s="14" t="s">
        <v>433</v>
      </c>
      <c r="K33" s="14" t="s">
        <v>508</v>
      </c>
    </row>
    <row r="34" s="140" customFormat="1" ht="19.5" customHeight="1" spans="1:11">
      <c r="A34" s="146"/>
      <c r="B34" s="14"/>
      <c r="C34" s="14"/>
      <c r="D34" s="14" t="s">
        <v>443</v>
      </c>
      <c r="E34" s="14" t="s">
        <v>444</v>
      </c>
      <c r="F34" s="14" t="s">
        <v>509</v>
      </c>
      <c r="G34" s="14" t="s">
        <v>430</v>
      </c>
      <c r="H34" s="14" t="s">
        <v>477</v>
      </c>
      <c r="I34" s="14" t="s">
        <v>438</v>
      </c>
      <c r="J34" s="14" t="s">
        <v>433</v>
      </c>
      <c r="K34" s="14" t="s">
        <v>510</v>
      </c>
    </row>
    <row r="35" s="140" customFormat="1" ht="19.5" customHeight="1" spans="1:11">
      <c r="A35" s="146"/>
      <c r="B35" s="14"/>
      <c r="C35" s="14"/>
      <c r="D35" s="14" t="s">
        <v>452</v>
      </c>
      <c r="E35" s="14" t="s">
        <v>453</v>
      </c>
      <c r="F35" s="14" t="s">
        <v>511</v>
      </c>
      <c r="G35" s="14" t="s">
        <v>465</v>
      </c>
      <c r="H35" s="14" t="s">
        <v>477</v>
      </c>
      <c r="I35" s="14" t="s">
        <v>438</v>
      </c>
      <c r="J35" s="14" t="s">
        <v>512</v>
      </c>
      <c r="K35" s="14" t="s">
        <v>513</v>
      </c>
    </row>
    <row r="36" s="140" customFormat="1" ht="19.5" customHeight="1" spans="1:11">
      <c r="A36" s="146" t="s">
        <v>366</v>
      </c>
      <c r="B36" s="14" t="s">
        <v>365</v>
      </c>
      <c r="C36" s="14"/>
      <c r="D36" s="14" t="s">
        <v>427</v>
      </c>
      <c r="E36" s="14" t="s">
        <v>428</v>
      </c>
      <c r="F36" s="14" t="s">
        <v>514</v>
      </c>
      <c r="G36" s="14" t="s">
        <v>430</v>
      </c>
      <c r="H36" s="14" t="s">
        <v>225</v>
      </c>
      <c r="I36" s="14" t="s">
        <v>470</v>
      </c>
      <c r="J36" s="14" t="s">
        <v>433</v>
      </c>
      <c r="K36" s="14" t="s">
        <v>515</v>
      </c>
    </row>
    <row r="37" s="140" customFormat="1" ht="19.5" customHeight="1" spans="1:11">
      <c r="A37" s="146"/>
      <c r="B37" s="14"/>
      <c r="C37" s="14"/>
      <c r="D37" s="14" t="s">
        <v>427</v>
      </c>
      <c r="E37" s="14" t="s">
        <v>435</v>
      </c>
      <c r="F37" s="14" t="s">
        <v>516</v>
      </c>
      <c r="G37" s="14" t="s">
        <v>430</v>
      </c>
      <c r="H37" s="14" t="s">
        <v>446</v>
      </c>
      <c r="I37" s="14" t="s">
        <v>438</v>
      </c>
      <c r="J37" s="14" t="s">
        <v>433</v>
      </c>
      <c r="K37" s="14" t="s">
        <v>517</v>
      </c>
    </row>
    <row r="38" s="140" customFormat="1" ht="19.5" customHeight="1" spans="1:11">
      <c r="A38" s="146"/>
      <c r="B38" s="14"/>
      <c r="C38" s="14"/>
      <c r="D38" s="14" t="s">
        <v>427</v>
      </c>
      <c r="E38" s="14" t="s">
        <v>440</v>
      </c>
      <c r="F38" s="14" t="s">
        <v>518</v>
      </c>
      <c r="G38" s="14" t="s">
        <v>430</v>
      </c>
      <c r="H38" s="14" t="s">
        <v>208</v>
      </c>
      <c r="I38" s="14" t="s">
        <v>450</v>
      </c>
      <c r="J38" s="14" t="s">
        <v>433</v>
      </c>
      <c r="K38" s="14" t="s">
        <v>519</v>
      </c>
    </row>
    <row r="39" s="140" customFormat="1" ht="19.5" customHeight="1" spans="1:11">
      <c r="A39" s="146"/>
      <c r="B39" s="14"/>
      <c r="C39" s="14"/>
      <c r="D39" s="14" t="s">
        <v>443</v>
      </c>
      <c r="E39" s="14" t="s">
        <v>444</v>
      </c>
      <c r="F39" s="14" t="s">
        <v>520</v>
      </c>
      <c r="G39" s="14" t="s">
        <v>430</v>
      </c>
      <c r="H39" s="14" t="s">
        <v>446</v>
      </c>
      <c r="I39" s="14" t="s">
        <v>438</v>
      </c>
      <c r="J39" s="14" t="s">
        <v>433</v>
      </c>
      <c r="K39" s="14" t="s">
        <v>520</v>
      </c>
    </row>
    <row r="40" s="140" customFormat="1" ht="19.5" customHeight="1" spans="1:11">
      <c r="A40" s="146"/>
      <c r="B40" s="14"/>
      <c r="C40" s="14"/>
      <c r="D40" s="14" t="s">
        <v>452</v>
      </c>
      <c r="E40" s="14" t="s">
        <v>453</v>
      </c>
      <c r="F40" s="14" t="s">
        <v>521</v>
      </c>
      <c r="G40" s="14" t="s">
        <v>430</v>
      </c>
      <c r="H40" s="14" t="s">
        <v>446</v>
      </c>
      <c r="I40" s="14" t="s">
        <v>438</v>
      </c>
      <c r="J40" s="14" t="s">
        <v>433</v>
      </c>
      <c r="K40" s="14" t="s">
        <v>522</v>
      </c>
    </row>
    <row r="41" s="140" customFormat="1" ht="19.5" customHeight="1" spans="1:11">
      <c r="A41" s="146" t="s">
        <v>386</v>
      </c>
      <c r="B41" s="14" t="s">
        <v>385</v>
      </c>
      <c r="C41" s="14"/>
      <c r="D41" s="14" t="s">
        <v>427</v>
      </c>
      <c r="E41" s="14" t="s">
        <v>435</v>
      </c>
      <c r="F41" s="14" t="s">
        <v>516</v>
      </c>
      <c r="G41" s="14" t="s">
        <v>430</v>
      </c>
      <c r="H41" s="14" t="s">
        <v>457</v>
      </c>
      <c r="I41" s="14" t="s">
        <v>438</v>
      </c>
      <c r="J41" s="14" t="s">
        <v>433</v>
      </c>
      <c r="K41" s="14" t="s">
        <v>523</v>
      </c>
    </row>
    <row r="42" s="140" customFormat="1" ht="19.5" customHeight="1" spans="1:11">
      <c r="A42" s="146"/>
      <c r="B42" s="14"/>
      <c r="C42" s="14"/>
      <c r="D42" s="14" t="s">
        <v>443</v>
      </c>
      <c r="E42" s="14" t="s">
        <v>444</v>
      </c>
      <c r="F42" s="14" t="s">
        <v>524</v>
      </c>
      <c r="G42" s="14" t="s">
        <v>430</v>
      </c>
      <c r="H42" s="14" t="s">
        <v>446</v>
      </c>
      <c r="I42" s="14" t="s">
        <v>438</v>
      </c>
      <c r="J42" s="14" t="s">
        <v>433</v>
      </c>
      <c r="K42" s="14" t="s">
        <v>524</v>
      </c>
    </row>
    <row r="43" s="140" customFormat="1" ht="19.5" customHeight="1" spans="1:11">
      <c r="A43" s="146"/>
      <c r="B43" s="14"/>
      <c r="C43" s="14"/>
      <c r="D43" s="14" t="s">
        <v>452</v>
      </c>
      <c r="E43" s="14" t="s">
        <v>453</v>
      </c>
      <c r="F43" s="14" t="s">
        <v>525</v>
      </c>
      <c r="G43" s="14" t="s">
        <v>430</v>
      </c>
      <c r="H43" s="14" t="s">
        <v>477</v>
      </c>
      <c r="I43" s="14" t="s">
        <v>438</v>
      </c>
      <c r="J43" s="14" t="s">
        <v>433</v>
      </c>
      <c r="K43" s="14" t="s">
        <v>525</v>
      </c>
    </row>
    <row r="44" s="140" customFormat="1" ht="19.5" customHeight="1" spans="1:11">
      <c r="A44" s="146" t="s">
        <v>363</v>
      </c>
      <c r="B44" s="14" t="s">
        <v>361</v>
      </c>
      <c r="C44" s="14"/>
      <c r="D44" s="14" t="s">
        <v>427</v>
      </c>
      <c r="E44" s="14" t="s">
        <v>428</v>
      </c>
      <c r="F44" s="14" t="s">
        <v>484</v>
      </c>
      <c r="G44" s="14" t="s">
        <v>465</v>
      </c>
      <c r="H44" s="14" t="s">
        <v>485</v>
      </c>
      <c r="I44" s="14" t="s">
        <v>486</v>
      </c>
      <c r="J44" s="14" t="s">
        <v>433</v>
      </c>
      <c r="K44" s="14" t="s">
        <v>487</v>
      </c>
    </row>
    <row r="45" s="140" customFormat="1" ht="19.5" customHeight="1" spans="1:11">
      <c r="A45" s="146"/>
      <c r="B45" s="14"/>
      <c r="C45" s="14"/>
      <c r="D45" s="14" t="s">
        <v>427</v>
      </c>
      <c r="E45" s="14" t="s">
        <v>435</v>
      </c>
      <c r="F45" s="14" t="s">
        <v>488</v>
      </c>
      <c r="G45" s="14" t="s">
        <v>465</v>
      </c>
      <c r="H45" s="14" t="s">
        <v>457</v>
      </c>
      <c r="I45" s="14" t="s">
        <v>438</v>
      </c>
      <c r="J45" s="14" t="s">
        <v>433</v>
      </c>
      <c r="K45" s="14" t="s">
        <v>489</v>
      </c>
    </row>
    <row r="46" s="140" customFormat="1" ht="19.5" customHeight="1" spans="1:11">
      <c r="A46" s="146"/>
      <c r="B46" s="14"/>
      <c r="C46" s="14"/>
      <c r="D46" s="14" t="s">
        <v>427</v>
      </c>
      <c r="E46" s="14" t="s">
        <v>440</v>
      </c>
      <c r="F46" s="14" t="s">
        <v>490</v>
      </c>
      <c r="G46" s="14" t="s">
        <v>430</v>
      </c>
      <c r="H46" s="14" t="s">
        <v>457</v>
      </c>
      <c r="I46" s="14" t="s">
        <v>438</v>
      </c>
      <c r="J46" s="14" t="s">
        <v>433</v>
      </c>
      <c r="K46" s="14" t="s">
        <v>491</v>
      </c>
    </row>
    <row r="47" s="140" customFormat="1" ht="19.5" customHeight="1" spans="1:11">
      <c r="A47" s="146"/>
      <c r="B47" s="14"/>
      <c r="C47" s="14"/>
      <c r="D47" s="14" t="s">
        <v>443</v>
      </c>
      <c r="E47" s="14" t="s">
        <v>444</v>
      </c>
      <c r="F47" s="14" t="s">
        <v>492</v>
      </c>
      <c r="G47" s="14" t="s">
        <v>430</v>
      </c>
      <c r="H47" s="14" t="s">
        <v>446</v>
      </c>
      <c r="I47" s="14" t="s">
        <v>438</v>
      </c>
      <c r="J47" s="14" t="s">
        <v>433</v>
      </c>
      <c r="K47" s="14" t="s">
        <v>493</v>
      </c>
    </row>
    <row r="48" s="140" customFormat="1" ht="19.5" customHeight="1" spans="1:11">
      <c r="A48" s="146"/>
      <c r="B48" s="14"/>
      <c r="C48" s="14"/>
      <c r="D48" s="14" t="s">
        <v>443</v>
      </c>
      <c r="E48" s="14" t="s">
        <v>448</v>
      </c>
      <c r="F48" s="14" t="s">
        <v>494</v>
      </c>
      <c r="G48" s="14" t="s">
        <v>430</v>
      </c>
      <c r="H48" s="14" t="s">
        <v>223</v>
      </c>
      <c r="I48" s="14" t="s">
        <v>450</v>
      </c>
      <c r="J48" s="14" t="s">
        <v>433</v>
      </c>
      <c r="K48" s="14" t="s">
        <v>495</v>
      </c>
    </row>
    <row r="49" s="140" customFormat="1" ht="19.5" customHeight="1" spans="1:11">
      <c r="A49" s="146"/>
      <c r="B49" s="14"/>
      <c r="C49" s="14"/>
      <c r="D49" s="14" t="s">
        <v>452</v>
      </c>
      <c r="E49" s="14" t="s">
        <v>453</v>
      </c>
      <c r="F49" s="14" t="s">
        <v>496</v>
      </c>
      <c r="G49" s="14" t="s">
        <v>430</v>
      </c>
      <c r="H49" s="14" t="s">
        <v>446</v>
      </c>
      <c r="I49" s="14" t="s">
        <v>438</v>
      </c>
      <c r="J49" s="14" t="s">
        <v>433</v>
      </c>
      <c r="K49" s="14" t="s">
        <v>497</v>
      </c>
    </row>
    <row r="50" s="140" customFormat="1" ht="19.5" customHeight="1" spans="1:11">
      <c r="A50" s="146" t="s">
        <v>410</v>
      </c>
      <c r="B50" s="14" t="s">
        <v>409</v>
      </c>
      <c r="C50" s="14"/>
      <c r="D50" s="14" t="s">
        <v>427</v>
      </c>
      <c r="E50" s="14" t="s">
        <v>428</v>
      </c>
      <c r="F50" s="14" t="s">
        <v>526</v>
      </c>
      <c r="G50" s="14" t="s">
        <v>465</v>
      </c>
      <c r="H50" s="14" t="s">
        <v>457</v>
      </c>
      <c r="I50" s="14" t="s">
        <v>438</v>
      </c>
      <c r="J50" s="14" t="s">
        <v>433</v>
      </c>
      <c r="K50" s="14" t="s">
        <v>527</v>
      </c>
    </row>
    <row r="51" s="140" customFormat="1" ht="19.5" customHeight="1" spans="1:11">
      <c r="A51" s="146"/>
      <c r="B51" s="14"/>
      <c r="C51" s="14"/>
      <c r="D51" s="14" t="s">
        <v>427</v>
      </c>
      <c r="E51" s="14" t="s">
        <v>435</v>
      </c>
      <c r="F51" s="14" t="s">
        <v>528</v>
      </c>
      <c r="G51" s="14" t="s">
        <v>430</v>
      </c>
      <c r="H51" s="14" t="s">
        <v>457</v>
      </c>
      <c r="I51" s="14" t="s">
        <v>438</v>
      </c>
      <c r="J51" s="14" t="s">
        <v>433</v>
      </c>
      <c r="K51" s="14" t="s">
        <v>529</v>
      </c>
    </row>
    <row r="52" s="140" customFormat="1" ht="19.5" customHeight="1" spans="1:11">
      <c r="A52" s="146"/>
      <c r="B52" s="14"/>
      <c r="C52" s="14"/>
      <c r="D52" s="14" t="s">
        <v>427</v>
      </c>
      <c r="E52" s="14" t="s">
        <v>440</v>
      </c>
      <c r="F52" s="14" t="s">
        <v>530</v>
      </c>
      <c r="G52" s="14" t="s">
        <v>465</v>
      </c>
      <c r="H52" s="14" t="s">
        <v>229</v>
      </c>
      <c r="I52" s="14" t="s">
        <v>531</v>
      </c>
      <c r="J52" s="14" t="s">
        <v>433</v>
      </c>
      <c r="K52" s="14" t="s">
        <v>532</v>
      </c>
    </row>
    <row r="53" s="140" customFormat="1" ht="19.5" customHeight="1" spans="1:11">
      <c r="A53" s="146"/>
      <c r="B53" s="14"/>
      <c r="C53" s="14"/>
      <c r="D53" s="14" t="s">
        <v>443</v>
      </c>
      <c r="E53" s="14" t="s">
        <v>444</v>
      </c>
      <c r="F53" s="14" t="s">
        <v>533</v>
      </c>
      <c r="G53" s="14" t="s">
        <v>430</v>
      </c>
      <c r="H53" s="14" t="s">
        <v>446</v>
      </c>
      <c r="I53" s="14" t="s">
        <v>438</v>
      </c>
      <c r="J53" s="14" t="s">
        <v>433</v>
      </c>
      <c r="K53" s="14" t="s">
        <v>534</v>
      </c>
    </row>
    <row r="54" s="140" customFormat="1" ht="19.5" customHeight="1" spans="1:11">
      <c r="A54" s="146"/>
      <c r="B54" s="14"/>
      <c r="C54" s="14"/>
      <c r="D54" s="14" t="s">
        <v>443</v>
      </c>
      <c r="E54" s="14" t="s">
        <v>535</v>
      </c>
      <c r="F54" s="14" t="s">
        <v>536</v>
      </c>
      <c r="G54" s="14" t="s">
        <v>430</v>
      </c>
      <c r="H54" s="14" t="s">
        <v>446</v>
      </c>
      <c r="I54" s="14" t="s">
        <v>438</v>
      </c>
      <c r="J54" s="14" t="s">
        <v>433</v>
      </c>
      <c r="K54" s="14" t="s">
        <v>537</v>
      </c>
    </row>
    <row r="55" s="140" customFormat="1" ht="19.5" customHeight="1" spans="1:11">
      <c r="A55" s="146"/>
      <c r="B55" s="14"/>
      <c r="C55" s="14"/>
      <c r="D55" s="14" t="s">
        <v>452</v>
      </c>
      <c r="E55" s="14" t="s">
        <v>453</v>
      </c>
      <c r="F55" s="14" t="s">
        <v>538</v>
      </c>
      <c r="G55" s="14" t="s">
        <v>430</v>
      </c>
      <c r="H55" s="14" t="s">
        <v>446</v>
      </c>
      <c r="I55" s="14" t="s">
        <v>438</v>
      </c>
      <c r="J55" s="14" t="s">
        <v>433</v>
      </c>
      <c r="K55" s="14" t="s">
        <v>539</v>
      </c>
    </row>
    <row r="56" s="140" customFormat="1" ht="19.5" customHeight="1" spans="1:11">
      <c r="A56" s="146" t="s">
        <v>371</v>
      </c>
      <c r="B56" s="14" t="s">
        <v>369</v>
      </c>
      <c r="C56" s="14"/>
      <c r="D56" s="14" t="s">
        <v>427</v>
      </c>
      <c r="E56" s="14" t="s">
        <v>435</v>
      </c>
      <c r="F56" s="14" t="s">
        <v>516</v>
      </c>
      <c r="G56" s="14" t="s">
        <v>430</v>
      </c>
      <c r="H56" s="14" t="s">
        <v>457</v>
      </c>
      <c r="I56" s="14" t="s">
        <v>438</v>
      </c>
      <c r="J56" s="14" t="s">
        <v>433</v>
      </c>
      <c r="K56" s="14" t="s">
        <v>516</v>
      </c>
    </row>
    <row r="57" s="140" customFormat="1" ht="19.5" customHeight="1" spans="1:11">
      <c r="A57" s="146"/>
      <c r="B57" s="14"/>
      <c r="C57" s="14"/>
      <c r="D57" s="14" t="s">
        <v>443</v>
      </c>
      <c r="E57" s="14" t="s">
        <v>444</v>
      </c>
      <c r="F57" s="14" t="s">
        <v>524</v>
      </c>
      <c r="G57" s="14" t="s">
        <v>430</v>
      </c>
      <c r="H57" s="14" t="s">
        <v>477</v>
      </c>
      <c r="I57" s="14" t="s">
        <v>438</v>
      </c>
      <c r="J57" s="14" t="s">
        <v>433</v>
      </c>
      <c r="K57" s="14" t="s">
        <v>524</v>
      </c>
    </row>
    <row r="58" s="140" customFormat="1" ht="19.5" customHeight="1" spans="1:11">
      <c r="A58" s="146"/>
      <c r="B58" s="14"/>
      <c r="C58" s="14"/>
      <c r="D58" s="14" t="s">
        <v>452</v>
      </c>
      <c r="E58" s="14" t="s">
        <v>453</v>
      </c>
      <c r="F58" s="14" t="s">
        <v>525</v>
      </c>
      <c r="G58" s="14" t="s">
        <v>430</v>
      </c>
      <c r="H58" s="14" t="s">
        <v>477</v>
      </c>
      <c r="I58" s="14" t="s">
        <v>438</v>
      </c>
      <c r="J58" s="14" t="s">
        <v>433</v>
      </c>
      <c r="K58" s="14" t="s">
        <v>525</v>
      </c>
    </row>
    <row r="59" s="140" customFormat="1" ht="19.5" customHeight="1" spans="1:11">
      <c r="A59" s="146" t="s">
        <v>375</v>
      </c>
      <c r="B59" s="14" t="s">
        <v>374</v>
      </c>
      <c r="C59" s="14"/>
      <c r="D59" s="14" t="s">
        <v>427</v>
      </c>
      <c r="E59" s="14" t="s">
        <v>428</v>
      </c>
      <c r="F59" s="14" t="s">
        <v>540</v>
      </c>
      <c r="G59" s="14" t="s">
        <v>430</v>
      </c>
      <c r="H59" s="14" t="s">
        <v>446</v>
      </c>
      <c r="I59" s="14" t="s">
        <v>438</v>
      </c>
      <c r="J59" s="14" t="s">
        <v>433</v>
      </c>
      <c r="K59" s="14" t="s">
        <v>541</v>
      </c>
    </row>
    <row r="60" s="140" customFormat="1" ht="19.5" customHeight="1" spans="1:11">
      <c r="A60" s="146"/>
      <c r="B60" s="14"/>
      <c r="C60" s="14"/>
      <c r="D60" s="14" t="s">
        <v>427</v>
      </c>
      <c r="E60" s="14" t="s">
        <v>435</v>
      </c>
      <c r="F60" s="14" t="s">
        <v>542</v>
      </c>
      <c r="G60" s="14" t="s">
        <v>430</v>
      </c>
      <c r="H60" s="14" t="s">
        <v>446</v>
      </c>
      <c r="I60" s="14" t="s">
        <v>438</v>
      </c>
      <c r="J60" s="14" t="s">
        <v>433</v>
      </c>
      <c r="K60" s="14" t="s">
        <v>543</v>
      </c>
    </row>
    <row r="61" s="140" customFormat="1" ht="19.5" customHeight="1" spans="1:11">
      <c r="A61" s="146"/>
      <c r="B61" s="14"/>
      <c r="C61" s="14"/>
      <c r="D61" s="14" t="s">
        <v>427</v>
      </c>
      <c r="E61" s="14" t="s">
        <v>440</v>
      </c>
      <c r="F61" s="14" t="s">
        <v>544</v>
      </c>
      <c r="G61" s="14" t="s">
        <v>465</v>
      </c>
      <c r="H61" s="14" t="s">
        <v>208</v>
      </c>
      <c r="I61" s="14" t="s">
        <v>450</v>
      </c>
      <c r="J61" s="14" t="s">
        <v>433</v>
      </c>
      <c r="K61" s="14" t="s">
        <v>545</v>
      </c>
    </row>
    <row r="62" s="140" customFormat="1" ht="19.5" customHeight="1" spans="1:11">
      <c r="A62" s="146"/>
      <c r="B62" s="14"/>
      <c r="C62" s="14"/>
      <c r="D62" s="14" t="s">
        <v>427</v>
      </c>
      <c r="E62" s="14" t="s">
        <v>440</v>
      </c>
      <c r="F62" s="14" t="s">
        <v>546</v>
      </c>
      <c r="G62" s="14" t="s">
        <v>430</v>
      </c>
      <c r="H62" s="14" t="s">
        <v>446</v>
      </c>
      <c r="I62" s="14" t="s">
        <v>438</v>
      </c>
      <c r="J62" s="14" t="s">
        <v>433</v>
      </c>
      <c r="K62" s="14" t="s">
        <v>547</v>
      </c>
    </row>
    <row r="63" s="140" customFormat="1" ht="19.5" customHeight="1" spans="1:11">
      <c r="A63" s="146"/>
      <c r="B63" s="14"/>
      <c r="C63" s="14"/>
      <c r="D63" s="14" t="s">
        <v>443</v>
      </c>
      <c r="E63" s="14" t="s">
        <v>444</v>
      </c>
      <c r="F63" s="14" t="s">
        <v>548</v>
      </c>
      <c r="G63" s="14" t="s">
        <v>430</v>
      </c>
      <c r="H63" s="14" t="s">
        <v>223</v>
      </c>
      <c r="I63" s="14" t="s">
        <v>438</v>
      </c>
      <c r="J63" s="14" t="s">
        <v>433</v>
      </c>
      <c r="K63" s="14" t="s">
        <v>549</v>
      </c>
    </row>
    <row r="64" s="140" customFormat="1" ht="19.5" customHeight="1" spans="1:11">
      <c r="A64" s="146"/>
      <c r="B64" s="14"/>
      <c r="C64" s="14"/>
      <c r="D64" s="14" t="s">
        <v>452</v>
      </c>
      <c r="E64" s="14" t="s">
        <v>453</v>
      </c>
      <c r="F64" s="14" t="s">
        <v>550</v>
      </c>
      <c r="G64" s="14" t="s">
        <v>430</v>
      </c>
      <c r="H64" s="14" t="s">
        <v>446</v>
      </c>
      <c r="I64" s="14" t="s">
        <v>438</v>
      </c>
      <c r="J64" s="14" t="s">
        <v>433</v>
      </c>
      <c r="K64" s="14" t="s">
        <v>551</v>
      </c>
    </row>
    <row r="65" s="140" customFormat="1" ht="19.5" customHeight="1" spans="1:11">
      <c r="A65" s="146" t="s">
        <v>359</v>
      </c>
      <c r="B65" s="14" t="s">
        <v>357</v>
      </c>
      <c r="C65" s="14"/>
      <c r="D65" s="14" t="s">
        <v>427</v>
      </c>
      <c r="E65" s="14" t="s">
        <v>428</v>
      </c>
      <c r="F65" s="14" t="s">
        <v>552</v>
      </c>
      <c r="G65" s="14" t="s">
        <v>465</v>
      </c>
      <c r="H65" s="14" t="s">
        <v>457</v>
      </c>
      <c r="I65" s="14" t="s">
        <v>438</v>
      </c>
      <c r="J65" s="14" t="s">
        <v>433</v>
      </c>
      <c r="K65" s="14" t="s">
        <v>553</v>
      </c>
    </row>
    <row r="66" s="140" customFormat="1" ht="19.5" customHeight="1" spans="1:11">
      <c r="A66" s="146"/>
      <c r="B66" s="14"/>
      <c r="C66" s="14"/>
      <c r="D66" s="14" t="s">
        <v>427</v>
      </c>
      <c r="E66" s="14" t="s">
        <v>435</v>
      </c>
      <c r="F66" s="14" t="s">
        <v>554</v>
      </c>
      <c r="G66" s="14" t="s">
        <v>430</v>
      </c>
      <c r="H66" s="14" t="s">
        <v>477</v>
      </c>
      <c r="I66" s="14" t="s">
        <v>438</v>
      </c>
      <c r="J66" s="14" t="s">
        <v>433</v>
      </c>
      <c r="K66" s="14" t="s">
        <v>555</v>
      </c>
    </row>
    <row r="67" s="140" customFormat="1" ht="19.5" customHeight="1" spans="1:11">
      <c r="A67" s="146"/>
      <c r="B67" s="14"/>
      <c r="C67" s="14"/>
      <c r="D67" s="14" t="s">
        <v>427</v>
      </c>
      <c r="E67" s="14" t="s">
        <v>440</v>
      </c>
      <c r="F67" s="14" t="s">
        <v>556</v>
      </c>
      <c r="G67" s="14" t="s">
        <v>465</v>
      </c>
      <c r="H67" s="14" t="s">
        <v>208</v>
      </c>
      <c r="I67" s="14" t="s">
        <v>557</v>
      </c>
      <c r="J67" s="14" t="s">
        <v>433</v>
      </c>
      <c r="K67" s="14" t="s">
        <v>558</v>
      </c>
    </row>
    <row r="68" s="140" customFormat="1" ht="19.5" customHeight="1" spans="1:11">
      <c r="A68" s="146"/>
      <c r="B68" s="14"/>
      <c r="C68" s="14"/>
      <c r="D68" s="14" t="s">
        <v>443</v>
      </c>
      <c r="E68" s="14" t="s">
        <v>444</v>
      </c>
      <c r="F68" s="14" t="s">
        <v>559</v>
      </c>
      <c r="G68" s="14" t="s">
        <v>430</v>
      </c>
      <c r="H68" s="14" t="s">
        <v>213</v>
      </c>
      <c r="I68" s="14" t="s">
        <v>470</v>
      </c>
      <c r="J68" s="14" t="s">
        <v>433</v>
      </c>
      <c r="K68" s="14" t="s">
        <v>560</v>
      </c>
    </row>
    <row r="69" s="140" customFormat="1" ht="19.5" customHeight="1" spans="1:11">
      <c r="A69" s="146"/>
      <c r="B69" s="14"/>
      <c r="C69" s="14"/>
      <c r="D69" s="14" t="s">
        <v>443</v>
      </c>
      <c r="E69" s="14" t="s">
        <v>535</v>
      </c>
      <c r="F69" s="14" t="s">
        <v>548</v>
      </c>
      <c r="G69" s="14" t="s">
        <v>430</v>
      </c>
      <c r="H69" s="14" t="s">
        <v>223</v>
      </c>
      <c r="I69" s="14" t="s">
        <v>438</v>
      </c>
      <c r="J69" s="14" t="s">
        <v>433</v>
      </c>
      <c r="K69" s="14" t="s">
        <v>561</v>
      </c>
    </row>
    <row r="70" s="140" customFormat="1" ht="19.5" customHeight="1" spans="1:11">
      <c r="A70" s="146"/>
      <c r="B70" s="14"/>
      <c r="C70" s="14"/>
      <c r="D70" s="14" t="s">
        <v>452</v>
      </c>
      <c r="E70" s="14" t="s">
        <v>453</v>
      </c>
      <c r="F70" s="14" t="s">
        <v>562</v>
      </c>
      <c r="G70" s="14" t="s">
        <v>430</v>
      </c>
      <c r="H70" s="14" t="s">
        <v>446</v>
      </c>
      <c r="I70" s="14" t="s">
        <v>438</v>
      </c>
      <c r="J70" s="14" t="s">
        <v>512</v>
      </c>
      <c r="K70" s="14" t="s">
        <v>563</v>
      </c>
    </row>
    <row r="71" s="140" customFormat="1" ht="19.5" customHeight="1" spans="1:11">
      <c r="A71" s="146" t="s">
        <v>379</v>
      </c>
      <c r="B71" s="14" t="s">
        <v>378</v>
      </c>
      <c r="C71" s="14"/>
      <c r="D71" s="14" t="s">
        <v>427</v>
      </c>
      <c r="E71" s="14" t="s">
        <v>428</v>
      </c>
      <c r="F71" s="14" t="s">
        <v>564</v>
      </c>
      <c r="G71" s="14" t="s">
        <v>430</v>
      </c>
      <c r="H71" s="14" t="s">
        <v>211</v>
      </c>
      <c r="I71" s="14" t="s">
        <v>470</v>
      </c>
      <c r="J71" s="14" t="s">
        <v>433</v>
      </c>
      <c r="K71" s="14" t="s">
        <v>565</v>
      </c>
    </row>
    <row r="72" s="140" customFormat="1" ht="19.5" customHeight="1" spans="1:11">
      <c r="A72" s="146"/>
      <c r="B72" s="14"/>
      <c r="C72" s="14"/>
      <c r="D72" s="14" t="s">
        <v>427</v>
      </c>
      <c r="E72" s="14" t="s">
        <v>435</v>
      </c>
      <c r="F72" s="14" t="s">
        <v>566</v>
      </c>
      <c r="G72" s="14" t="s">
        <v>430</v>
      </c>
      <c r="H72" s="14" t="s">
        <v>446</v>
      </c>
      <c r="I72" s="14" t="s">
        <v>438</v>
      </c>
      <c r="J72" s="14" t="s">
        <v>433</v>
      </c>
      <c r="K72" s="14" t="s">
        <v>567</v>
      </c>
    </row>
    <row r="73" s="140" customFormat="1" ht="19.5" customHeight="1" spans="1:11">
      <c r="A73" s="146"/>
      <c r="B73" s="14"/>
      <c r="C73" s="14"/>
      <c r="D73" s="14" t="s">
        <v>427</v>
      </c>
      <c r="E73" s="14" t="s">
        <v>440</v>
      </c>
      <c r="F73" s="14" t="s">
        <v>568</v>
      </c>
      <c r="G73" s="14" t="s">
        <v>476</v>
      </c>
      <c r="H73" s="14" t="s">
        <v>208</v>
      </c>
      <c r="I73" s="14" t="s">
        <v>450</v>
      </c>
      <c r="J73" s="14" t="s">
        <v>433</v>
      </c>
      <c r="K73" s="14" t="s">
        <v>519</v>
      </c>
    </row>
    <row r="74" s="140" customFormat="1" ht="19.5" customHeight="1" spans="1:11">
      <c r="A74" s="146"/>
      <c r="B74" s="14"/>
      <c r="C74" s="14"/>
      <c r="D74" s="14" t="s">
        <v>443</v>
      </c>
      <c r="E74" s="14" t="s">
        <v>463</v>
      </c>
      <c r="F74" s="14" t="s">
        <v>569</v>
      </c>
      <c r="G74" s="14" t="s">
        <v>430</v>
      </c>
      <c r="H74" s="14" t="s">
        <v>457</v>
      </c>
      <c r="I74" s="14" t="s">
        <v>438</v>
      </c>
      <c r="J74" s="14" t="s">
        <v>433</v>
      </c>
      <c r="K74" s="14" t="s">
        <v>570</v>
      </c>
    </row>
    <row r="75" s="140" customFormat="1" ht="19.5" customHeight="1" spans="1:11">
      <c r="A75" s="146"/>
      <c r="B75" s="14"/>
      <c r="C75" s="14"/>
      <c r="D75" s="14" t="s">
        <v>443</v>
      </c>
      <c r="E75" s="14" t="s">
        <v>444</v>
      </c>
      <c r="F75" s="14" t="s">
        <v>571</v>
      </c>
      <c r="G75" s="14" t="s">
        <v>430</v>
      </c>
      <c r="H75" s="14" t="s">
        <v>457</v>
      </c>
      <c r="I75" s="14" t="s">
        <v>438</v>
      </c>
      <c r="J75" s="14" t="s">
        <v>433</v>
      </c>
      <c r="K75" s="14" t="s">
        <v>572</v>
      </c>
    </row>
    <row r="76" s="140" customFormat="1" ht="19.5" customHeight="1" spans="1:11">
      <c r="A76" s="146"/>
      <c r="B76" s="14"/>
      <c r="C76" s="14"/>
      <c r="D76" s="14" t="s">
        <v>452</v>
      </c>
      <c r="E76" s="14" t="s">
        <v>453</v>
      </c>
      <c r="F76" s="14" t="s">
        <v>573</v>
      </c>
      <c r="G76" s="14" t="s">
        <v>430</v>
      </c>
      <c r="H76" s="14" t="s">
        <v>446</v>
      </c>
      <c r="I76" s="14" t="s">
        <v>438</v>
      </c>
      <c r="J76" s="14" t="s">
        <v>433</v>
      </c>
      <c r="K76" s="14" t="s">
        <v>574</v>
      </c>
    </row>
    <row r="77" s="140" customFormat="1" ht="19.5" customHeight="1" spans="1:11">
      <c r="A77" s="146" t="s">
        <v>412</v>
      </c>
      <c r="B77" s="14" t="s">
        <v>411</v>
      </c>
      <c r="C77" s="14"/>
      <c r="D77" s="14" t="s">
        <v>427</v>
      </c>
      <c r="E77" s="14" t="s">
        <v>428</v>
      </c>
      <c r="F77" s="14" t="s">
        <v>575</v>
      </c>
      <c r="G77" s="14" t="s">
        <v>430</v>
      </c>
      <c r="H77" s="14" t="s">
        <v>437</v>
      </c>
      <c r="I77" s="14" t="s">
        <v>438</v>
      </c>
      <c r="J77" s="14" t="s">
        <v>433</v>
      </c>
      <c r="K77" s="14" t="s">
        <v>576</v>
      </c>
    </row>
    <row r="78" s="140" customFormat="1" ht="19.5" customHeight="1" spans="1:11">
      <c r="A78" s="146"/>
      <c r="B78" s="14"/>
      <c r="C78" s="14"/>
      <c r="D78" s="14" t="s">
        <v>427</v>
      </c>
      <c r="E78" s="14" t="s">
        <v>435</v>
      </c>
      <c r="F78" s="14" t="s">
        <v>577</v>
      </c>
      <c r="G78" s="14" t="s">
        <v>476</v>
      </c>
      <c r="H78" s="14" t="s">
        <v>437</v>
      </c>
      <c r="I78" s="14" t="s">
        <v>438</v>
      </c>
      <c r="J78" s="14" t="s">
        <v>433</v>
      </c>
      <c r="K78" s="14" t="s">
        <v>578</v>
      </c>
    </row>
    <row r="79" s="140" customFormat="1" ht="19.5" customHeight="1" spans="1:11">
      <c r="A79" s="146"/>
      <c r="B79" s="14"/>
      <c r="C79" s="14"/>
      <c r="D79" s="14" t="s">
        <v>427</v>
      </c>
      <c r="E79" s="14" t="s">
        <v>440</v>
      </c>
      <c r="F79" s="14" t="s">
        <v>579</v>
      </c>
      <c r="G79" s="14" t="s">
        <v>465</v>
      </c>
      <c r="H79" s="14" t="s">
        <v>208</v>
      </c>
      <c r="I79" s="14" t="s">
        <v>450</v>
      </c>
      <c r="J79" s="14" t="s">
        <v>433</v>
      </c>
      <c r="K79" s="14" t="s">
        <v>580</v>
      </c>
    </row>
    <row r="80" s="140" customFormat="1" ht="19.5" customHeight="1" spans="1:11">
      <c r="A80" s="146"/>
      <c r="B80" s="14"/>
      <c r="C80" s="14"/>
      <c r="D80" s="14" t="s">
        <v>443</v>
      </c>
      <c r="E80" s="14" t="s">
        <v>444</v>
      </c>
      <c r="F80" s="14" t="s">
        <v>581</v>
      </c>
      <c r="G80" s="14" t="s">
        <v>430</v>
      </c>
      <c r="H80" s="14" t="s">
        <v>437</v>
      </c>
      <c r="I80" s="14" t="s">
        <v>438</v>
      </c>
      <c r="J80" s="14" t="s">
        <v>433</v>
      </c>
      <c r="K80" s="14" t="s">
        <v>582</v>
      </c>
    </row>
    <row r="81" s="140" customFormat="1" ht="19.5" customHeight="1" spans="1:11">
      <c r="A81" s="146"/>
      <c r="B81" s="14"/>
      <c r="C81" s="14"/>
      <c r="D81" s="14" t="s">
        <v>443</v>
      </c>
      <c r="E81" s="14" t="s">
        <v>444</v>
      </c>
      <c r="F81" s="14" t="s">
        <v>475</v>
      </c>
      <c r="G81" s="14" t="s">
        <v>476</v>
      </c>
      <c r="H81" s="14" t="s">
        <v>477</v>
      </c>
      <c r="I81" s="14" t="s">
        <v>438</v>
      </c>
      <c r="J81" s="14" t="s">
        <v>433</v>
      </c>
      <c r="K81" s="14" t="s">
        <v>478</v>
      </c>
    </row>
    <row r="82" s="140" customFormat="1" ht="19.5" customHeight="1" spans="1:11">
      <c r="A82" s="146"/>
      <c r="B82" s="14"/>
      <c r="C82" s="14"/>
      <c r="D82" s="14" t="s">
        <v>443</v>
      </c>
      <c r="E82" s="14" t="s">
        <v>448</v>
      </c>
      <c r="F82" s="14" t="s">
        <v>479</v>
      </c>
      <c r="G82" s="14" t="s">
        <v>465</v>
      </c>
      <c r="H82" s="14" t="s">
        <v>480</v>
      </c>
      <c r="I82" s="14" t="s">
        <v>583</v>
      </c>
      <c r="J82" s="14" t="s">
        <v>433</v>
      </c>
      <c r="K82" s="14" t="s">
        <v>481</v>
      </c>
    </row>
    <row r="83" s="140" customFormat="1" ht="19.5" customHeight="1" spans="1:11">
      <c r="A83" s="146"/>
      <c r="B83" s="14"/>
      <c r="C83" s="14"/>
      <c r="D83" s="14" t="s">
        <v>452</v>
      </c>
      <c r="E83" s="14" t="s">
        <v>453</v>
      </c>
      <c r="F83" s="14" t="s">
        <v>482</v>
      </c>
      <c r="G83" s="14" t="s">
        <v>430</v>
      </c>
      <c r="H83" s="14" t="s">
        <v>446</v>
      </c>
      <c r="I83" s="14" t="s">
        <v>438</v>
      </c>
      <c r="J83" s="14" t="s">
        <v>433</v>
      </c>
      <c r="K83" s="14" t="s">
        <v>483</v>
      </c>
    </row>
    <row r="84" s="140" customFormat="1" ht="19.5" customHeight="1" spans="1:11">
      <c r="A84" s="146" t="s">
        <v>406</v>
      </c>
      <c r="B84" s="14" t="s">
        <v>405</v>
      </c>
      <c r="C84" s="14"/>
      <c r="D84" s="14" t="s">
        <v>427</v>
      </c>
      <c r="E84" s="14" t="s">
        <v>428</v>
      </c>
      <c r="F84" s="14" t="s">
        <v>584</v>
      </c>
      <c r="G84" s="14" t="s">
        <v>465</v>
      </c>
      <c r="H84" s="14" t="s">
        <v>585</v>
      </c>
      <c r="I84" s="14" t="s">
        <v>586</v>
      </c>
      <c r="J84" s="14" t="s">
        <v>433</v>
      </c>
      <c r="K84" s="14" t="s">
        <v>587</v>
      </c>
    </row>
    <row r="85" s="140" customFormat="1" ht="19.5" customHeight="1" spans="1:11">
      <c r="A85" s="146"/>
      <c r="B85" s="14"/>
      <c r="C85" s="14"/>
      <c r="D85" s="14" t="s">
        <v>427</v>
      </c>
      <c r="E85" s="14" t="s">
        <v>435</v>
      </c>
      <c r="F85" s="14" t="s">
        <v>588</v>
      </c>
      <c r="G85" s="14" t="s">
        <v>430</v>
      </c>
      <c r="H85" s="14" t="s">
        <v>457</v>
      </c>
      <c r="I85" s="14" t="s">
        <v>438</v>
      </c>
      <c r="J85" s="14" t="s">
        <v>433</v>
      </c>
      <c r="K85" s="14" t="s">
        <v>589</v>
      </c>
    </row>
    <row r="86" s="140" customFormat="1" ht="19.5" customHeight="1" spans="1:11">
      <c r="A86" s="146"/>
      <c r="B86" s="14"/>
      <c r="C86" s="14"/>
      <c r="D86" s="14" t="s">
        <v>427</v>
      </c>
      <c r="E86" s="14" t="s">
        <v>440</v>
      </c>
      <c r="F86" s="14" t="s">
        <v>590</v>
      </c>
      <c r="G86" s="14" t="s">
        <v>430</v>
      </c>
      <c r="H86" s="14" t="s">
        <v>477</v>
      </c>
      <c r="I86" s="14" t="s">
        <v>438</v>
      </c>
      <c r="J86" s="14" t="s">
        <v>433</v>
      </c>
      <c r="K86" s="14" t="s">
        <v>591</v>
      </c>
    </row>
    <row r="87" s="140" customFormat="1" ht="19.5" customHeight="1" spans="1:11">
      <c r="A87" s="146"/>
      <c r="B87" s="14"/>
      <c r="C87" s="14"/>
      <c r="D87" s="14" t="s">
        <v>443</v>
      </c>
      <c r="E87" s="14" t="s">
        <v>444</v>
      </c>
      <c r="F87" s="14" t="s">
        <v>592</v>
      </c>
      <c r="G87" s="14" t="s">
        <v>430</v>
      </c>
      <c r="H87" s="14" t="s">
        <v>477</v>
      </c>
      <c r="I87" s="14" t="s">
        <v>438</v>
      </c>
      <c r="J87" s="14" t="s">
        <v>433</v>
      </c>
      <c r="K87" s="14" t="s">
        <v>592</v>
      </c>
    </row>
    <row r="88" s="140" customFormat="1" ht="19.5" customHeight="1" spans="1:11">
      <c r="A88" s="146"/>
      <c r="B88" s="14"/>
      <c r="C88" s="14"/>
      <c r="D88" s="14" t="s">
        <v>452</v>
      </c>
      <c r="E88" s="14" t="s">
        <v>453</v>
      </c>
      <c r="F88" s="14" t="s">
        <v>593</v>
      </c>
      <c r="G88" s="14" t="s">
        <v>430</v>
      </c>
      <c r="H88" s="14" t="s">
        <v>477</v>
      </c>
      <c r="I88" s="14" t="s">
        <v>438</v>
      </c>
      <c r="J88" s="14" t="s">
        <v>433</v>
      </c>
      <c r="K88" s="14" t="s">
        <v>593</v>
      </c>
    </row>
    <row r="89" s="140" customFormat="1" ht="19.5" customHeight="1" spans="1:11">
      <c r="A89" s="146" t="s">
        <v>388</v>
      </c>
      <c r="B89" s="14" t="s">
        <v>387</v>
      </c>
      <c r="C89" s="14"/>
      <c r="D89" s="14" t="s">
        <v>427</v>
      </c>
      <c r="E89" s="14" t="s">
        <v>428</v>
      </c>
      <c r="F89" s="14" t="s">
        <v>594</v>
      </c>
      <c r="G89" s="14" t="s">
        <v>465</v>
      </c>
      <c r="H89" s="14" t="s">
        <v>457</v>
      </c>
      <c r="I89" s="14" t="s">
        <v>438</v>
      </c>
      <c r="J89" s="14" t="s">
        <v>433</v>
      </c>
      <c r="K89" s="14" t="s">
        <v>595</v>
      </c>
    </row>
    <row r="90" s="140" customFormat="1" ht="19.5" customHeight="1" spans="1:11">
      <c r="A90" s="146"/>
      <c r="B90" s="14"/>
      <c r="C90" s="14"/>
      <c r="D90" s="14" t="s">
        <v>427</v>
      </c>
      <c r="E90" s="14" t="s">
        <v>428</v>
      </c>
      <c r="F90" s="14" t="s">
        <v>596</v>
      </c>
      <c r="G90" s="14" t="s">
        <v>430</v>
      </c>
      <c r="H90" s="14" t="s">
        <v>457</v>
      </c>
      <c r="I90" s="14" t="s">
        <v>438</v>
      </c>
      <c r="J90" s="14" t="s">
        <v>433</v>
      </c>
      <c r="K90" s="14" t="s">
        <v>597</v>
      </c>
    </row>
    <row r="91" s="140" customFormat="1" ht="19.5" customHeight="1" spans="1:11">
      <c r="A91" s="146"/>
      <c r="B91" s="14"/>
      <c r="C91" s="14"/>
      <c r="D91" s="14" t="s">
        <v>427</v>
      </c>
      <c r="E91" s="14" t="s">
        <v>435</v>
      </c>
      <c r="F91" s="14" t="s">
        <v>598</v>
      </c>
      <c r="G91" s="14" t="s">
        <v>430</v>
      </c>
      <c r="H91" s="14" t="s">
        <v>457</v>
      </c>
      <c r="I91" s="14" t="s">
        <v>438</v>
      </c>
      <c r="J91" s="14" t="s">
        <v>433</v>
      </c>
      <c r="K91" s="14" t="s">
        <v>599</v>
      </c>
    </row>
    <row r="92" s="140" customFormat="1" ht="19.5" customHeight="1" spans="1:11">
      <c r="A92" s="146"/>
      <c r="B92" s="14"/>
      <c r="C92" s="14"/>
      <c r="D92" s="14" t="s">
        <v>427</v>
      </c>
      <c r="E92" s="14" t="s">
        <v>440</v>
      </c>
      <c r="F92" s="14" t="s">
        <v>518</v>
      </c>
      <c r="G92" s="14" t="s">
        <v>465</v>
      </c>
      <c r="H92" s="14" t="s">
        <v>208</v>
      </c>
      <c r="I92" s="14" t="s">
        <v>450</v>
      </c>
      <c r="J92" s="14" t="s">
        <v>433</v>
      </c>
      <c r="K92" s="14" t="s">
        <v>519</v>
      </c>
    </row>
    <row r="93" s="140" customFormat="1" ht="19.5" customHeight="1" spans="1:11">
      <c r="A93" s="146"/>
      <c r="B93" s="14"/>
      <c r="C93" s="14"/>
      <c r="D93" s="14" t="s">
        <v>443</v>
      </c>
      <c r="E93" s="14" t="s">
        <v>463</v>
      </c>
      <c r="F93" s="14" t="s">
        <v>600</v>
      </c>
      <c r="G93" s="14" t="s">
        <v>430</v>
      </c>
      <c r="H93" s="14" t="s">
        <v>212</v>
      </c>
      <c r="I93" s="14" t="s">
        <v>438</v>
      </c>
      <c r="J93" s="14" t="s">
        <v>433</v>
      </c>
      <c r="K93" s="14" t="s">
        <v>601</v>
      </c>
    </row>
    <row r="94" s="140" customFormat="1" ht="19.5" customHeight="1" spans="1:11">
      <c r="A94" s="146"/>
      <c r="B94" s="14"/>
      <c r="C94" s="14"/>
      <c r="D94" s="14" t="s">
        <v>443</v>
      </c>
      <c r="E94" s="14" t="s">
        <v>535</v>
      </c>
      <c r="F94" s="14" t="s">
        <v>602</v>
      </c>
      <c r="G94" s="14" t="s">
        <v>430</v>
      </c>
      <c r="H94" s="14" t="s">
        <v>212</v>
      </c>
      <c r="I94" s="14" t="s">
        <v>603</v>
      </c>
      <c r="J94" s="14" t="s">
        <v>433</v>
      </c>
      <c r="K94" s="14" t="s">
        <v>604</v>
      </c>
    </row>
    <row r="95" s="140" customFormat="1" ht="19.5" customHeight="1" spans="1:11">
      <c r="A95" s="146"/>
      <c r="B95" s="14"/>
      <c r="C95" s="14"/>
      <c r="D95" s="14" t="s">
        <v>452</v>
      </c>
      <c r="E95" s="14" t="s">
        <v>453</v>
      </c>
      <c r="F95" s="14" t="s">
        <v>605</v>
      </c>
      <c r="G95" s="14" t="s">
        <v>430</v>
      </c>
      <c r="H95" s="14" t="s">
        <v>446</v>
      </c>
      <c r="I95" s="14" t="s">
        <v>438</v>
      </c>
      <c r="J95" s="14" t="s">
        <v>433</v>
      </c>
      <c r="K95" s="14" t="s">
        <v>606</v>
      </c>
    </row>
    <row r="96" s="140" customFormat="1" ht="19.5" customHeight="1" spans="1:11">
      <c r="A96" s="146" t="s">
        <v>373</v>
      </c>
      <c r="B96" s="14" t="s">
        <v>372</v>
      </c>
      <c r="C96" s="14"/>
      <c r="D96" s="14" t="s">
        <v>427</v>
      </c>
      <c r="E96" s="14" t="s">
        <v>428</v>
      </c>
      <c r="F96" s="14" t="s">
        <v>429</v>
      </c>
      <c r="G96" s="14" t="s">
        <v>430</v>
      </c>
      <c r="H96" s="14" t="s">
        <v>431</v>
      </c>
      <c r="I96" s="14" t="s">
        <v>432</v>
      </c>
      <c r="J96" s="14" t="s">
        <v>433</v>
      </c>
      <c r="K96" s="14" t="s">
        <v>607</v>
      </c>
    </row>
    <row r="97" s="140" customFormat="1" ht="19.5" customHeight="1" spans="1:11">
      <c r="A97" s="146"/>
      <c r="B97" s="14"/>
      <c r="C97" s="14"/>
      <c r="D97" s="14" t="s">
        <v>427</v>
      </c>
      <c r="E97" s="14" t="s">
        <v>435</v>
      </c>
      <c r="F97" s="14" t="s">
        <v>436</v>
      </c>
      <c r="G97" s="14" t="s">
        <v>430</v>
      </c>
      <c r="H97" s="14" t="s">
        <v>437</v>
      </c>
      <c r="I97" s="14" t="s">
        <v>438</v>
      </c>
      <c r="J97" s="14" t="s">
        <v>433</v>
      </c>
      <c r="K97" s="14" t="s">
        <v>439</v>
      </c>
    </row>
    <row r="98" s="140" customFormat="1" ht="19.5" customHeight="1" spans="1:11">
      <c r="A98" s="146"/>
      <c r="B98" s="14"/>
      <c r="C98" s="14"/>
      <c r="D98" s="14" t="s">
        <v>427</v>
      </c>
      <c r="E98" s="14" t="s">
        <v>440</v>
      </c>
      <c r="F98" s="14" t="s">
        <v>441</v>
      </c>
      <c r="G98" s="14" t="s">
        <v>430</v>
      </c>
      <c r="H98" s="14" t="s">
        <v>437</v>
      </c>
      <c r="I98" s="14" t="s">
        <v>438</v>
      </c>
      <c r="J98" s="14" t="s">
        <v>433</v>
      </c>
      <c r="K98" s="14" t="s">
        <v>442</v>
      </c>
    </row>
    <row r="99" s="140" customFormat="1" ht="19.5" customHeight="1" spans="1:11">
      <c r="A99" s="146"/>
      <c r="B99" s="14"/>
      <c r="C99" s="14"/>
      <c r="D99" s="14" t="s">
        <v>443</v>
      </c>
      <c r="E99" s="14" t="s">
        <v>444</v>
      </c>
      <c r="F99" s="14" t="s">
        <v>608</v>
      </c>
      <c r="G99" s="14" t="s">
        <v>430</v>
      </c>
      <c r="H99" s="14" t="s">
        <v>446</v>
      </c>
      <c r="I99" s="14" t="s">
        <v>438</v>
      </c>
      <c r="J99" s="14" t="s">
        <v>433</v>
      </c>
      <c r="K99" s="14" t="s">
        <v>609</v>
      </c>
    </row>
    <row r="100" s="140" customFormat="1" ht="19.5" customHeight="1" spans="1:11">
      <c r="A100" s="146"/>
      <c r="B100" s="14"/>
      <c r="C100" s="14"/>
      <c r="D100" s="14" t="s">
        <v>443</v>
      </c>
      <c r="E100" s="14" t="s">
        <v>448</v>
      </c>
      <c r="F100" s="14" t="s">
        <v>449</v>
      </c>
      <c r="G100" s="14" t="s">
        <v>465</v>
      </c>
      <c r="H100" s="14" t="s">
        <v>210</v>
      </c>
      <c r="I100" s="14" t="s">
        <v>450</v>
      </c>
      <c r="J100" s="14" t="s">
        <v>433</v>
      </c>
      <c r="K100" s="14" t="s">
        <v>451</v>
      </c>
    </row>
    <row r="101" s="140" customFormat="1" ht="19.5" customHeight="1" spans="1:11">
      <c r="A101" s="146"/>
      <c r="B101" s="14"/>
      <c r="C101" s="14"/>
      <c r="D101" s="14" t="s">
        <v>452</v>
      </c>
      <c r="E101" s="14" t="s">
        <v>453</v>
      </c>
      <c r="F101" s="14" t="s">
        <v>454</v>
      </c>
      <c r="G101" s="14" t="s">
        <v>430</v>
      </c>
      <c r="H101" s="14" t="s">
        <v>446</v>
      </c>
      <c r="I101" s="14" t="s">
        <v>438</v>
      </c>
      <c r="J101" s="14" t="s">
        <v>433</v>
      </c>
      <c r="K101" s="14" t="s">
        <v>455</v>
      </c>
    </row>
    <row r="102" s="140" customFormat="1" ht="19.5" customHeight="1" spans="1:11">
      <c r="A102" s="146" t="s">
        <v>402</v>
      </c>
      <c r="B102" s="14" t="s">
        <v>401</v>
      </c>
      <c r="C102" s="14"/>
      <c r="D102" s="14" t="s">
        <v>427</v>
      </c>
      <c r="E102" s="14" t="s">
        <v>435</v>
      </c>
      <c r="F102" s="14" t="s">
        <v>610</v>
      </c>
      <c r="G102" s="14" t="s">
        <v>430</v>
      </c>
      <c r="H102" s="14" t="s">
        <v>457</v>
      </c>
      <c r="I102" s="14" t="s">
        <v>438</v>
      </c>
      <c r="J102" s="14" t="s">
        <v>433</v>
      </c>
      <c r="K102" s="14" t="s">
        <v>611</v>
      </c>
    </row>
    <row r="103" s="140" customFormat="1" ht="19.5" customHeight="1" spans="1:11">
      <c r="A103" s="146"/>
      <c r="B103" s="14"/>
      <c r="C103" s="14"/>
      <c r="D103" s="14" t="s">
        <v>427</v>
      </c>
      <c r="E103" s="14" t="s">
        <v>440</v>
      </c>
      <c r="F103" s="14" t="s">
        <v>612</v>
      </c>
      <c r="G103" s="14" t="s">
        <v>430</v>
      </c>
      <c r="H103" s="14" t="s">
        <v>457</v>
      </c>
      <c r="I103" s="14" t="s">
        <v>438</v>
      </c>
      <c r="J103" s="14" t="s">
        <v>433</v>
      </c>
      <c r="K103" s="14" t="s">
        <v>613</v>
      </c>
    </row>
    <row r="104" s="140" customFormat="1" ht="19.5" customHeight="1" spans="1:11">
      <c r="A104" s="146"/>
      <c r="B104" s="14"/>
      <c r="C104" s="14"/>
      <c r="D104" s="14" t="s">
        <v>427</v>
      </c>
      <c r="E104" s="14" t="s">
        <v>614</v>
      </c>
      <c r="F104" s="14" t="s">
        <v>615</v>
      </c>
      <c r="G104" s="14" t="s">
        <v>430</v>
      </c>
      <c r="H104" s="14" t="s">
        <v>457</v>
      </c>
      <c r="I104" s="14" t="s">
        <v>438</v>
      </c>
      <c r="J104" s="14" t="s">
        <v>433</v>
      </c>
      <c r="K104" s="14" t="s">
        <v>611</v>
      </c>
    </row>
    <row r="105" s="140" customFormat="1" ht="19.5" customHeight="1" spans="1:11">
      <c r="A105" s="146"/>
      <c r="B105" s="14"/>
      <c r="C105" s="14"/>
      <c r="D105" s="14" t="s">
        <v>443</v>
      </c>
      <c r="E105" s="14" t="s">
        <v>444</v>
      </c>
      <c r="F105" s="14" t="s">
        <v>616</v>
      </c>
      <c r="G105" s="14" t="s">
        <v>430</v>
      </c>
      <c r="H105" s="14" t="s">
        <v>457</v>
      </c>
      <c r="I105" s="14" t="s">
        <v>438</v>
      </c>
      <c r="J105" s="14" t="s">
        <v>433</v>
      </c>
      <c r="K105" s="14" t="s">
        <v>617</v>
      </c>
    </row>
    <row r="106" s="140" customFormat="1" ht="19.5" customHeight="1" spans="1:11">
      <c r="A106" s="146"/>
      <c r="B106" s="14"/>
      <c r="C106" s="14"/>
      <c r="D106" s="14" t="s">
        <v>443</v>
      </c>
      <c r="E106" s="14" t="s">
        <v>448</v>
      </c>
      <c r="F106" s="14" t="s">
        <v>618</v>
      </c>
      <c r="G106" s="14" t="s">
        <v>430</v>
      </c>
      <c r="H106" s="14" t="s">
        <v>457</v>
      </c>
      <c r="I106" s="14" t="s">
        <v>438</v>
      </c>
      <c r="J106" s="14" t="s">
        <v>433</v>
      </c>
      <c r="K106" s="14" t="s">
        <v>481</v>
      </c>
    </row>
    <row r="107" s="140" customFormat="1" ht="19.5" customHeight="1" spans="1:11">
      <c r="A107" s="146"/>
      <c r="B107" s="14"/>
      <c r="C107" s="14"/>
      <c r="D107" s="14" t="s">
        <v>452</v>
      </c>
      <c r="E107" s="14" t="s">
        <v>453</v>
      </c>
      <c r="F107" s="14" t="s">
        <v>619</v>
      </c>
      <c r="G107" s="14" t="s">
        <v>430</v>
      </c>
      <c r="H107" s="14" t="s">
        <v>446</v>
      </c>
      <c r="I107" s="14" t="s">
        <v>438</v>
      </c>
      <c r="J107" s="14" t="s">
        <v>433</v>
      </c>
      <c r="K107" s="14" t="s">
        <v>620</v>
      </c>
    </row>
    <row r="108" s="140" customFormat="1" ht="19.5" customHeight="1" spans="1:11">
      <c r="A108" s="146" t="s">
        <v>396</v>
      </c>
      <c r="B108" s="14" t="s">
        <v>395</v>
      </c>
      <c r="C108" s="14"/>
      <c r="D108" s="14" t="s">
        <v>427</v>
      </c>
      <c r="E108" s="14" t="s">
        <v>440</v>
      </c>
      <c r="F108" s="14" t="s">
        <v>621</v>
      </c>
      <c r="G108" s="14" t="s">
        <v>430</v>
      </c>
      <c r="H108" s="14" t="s">
        <v>457</v>
      </c>
      <c r="I108" s="14" t="s">
        <v>438</v>
      </c>
      <c r="J108" s="14" t="s">
        <v>433</v>
      </c>
      <c r="K108" s="14" t="s">
        <v>621</v>
      </c>
    </row>
    <row r="109" s="140" customFormat="1" ht="19.5" customHeight="1" spans="1:11">
      <c r="A109" s="146"/>
      <c r="B109" s="14"/>
      <c r="C109" s="14"/>
      <c r="D109" s="14" t="s">
        <v>443</v>
      </c>
      <c r="E109" s="14" t="s">
        <v>448</v>
      </c>
      <c r="F109" s="14" t="s">
        <v>622</v>
      </c>
      <c r="G109" s="14" t="s">
        <v>430</v>
      </c>
      <c r="H109" s="14" t="s">
        <v>457</v>
      </c>
      <c r="I109" s="14" t="s">
        <v>438</v>
      </c>
      <c r="J109" s="14" t="s">
        <v>433</v>
      </c>
      <c r="K109" s="14" t="s">
        <v>622</v>
      </c>
    </row>
    <row r="110" s="140" customFormat="1" ht="19.5" customHeight="1" spans="1:11">
      <c r="A110" s="146"/>
      <c r="B110" s="14"/>
      <c r="C110" s="14"/>
      <c r="D110" s="14" t="s">
        <v>452</v>
      </c>
      <c r="E110" s="14" t="s">
        <v>453</v>
      </c>
      <c r="F110" s="14" t="s">
        <v>562</v>
      </c>
      <c r="G110" s="14" t="s">
        <v>430</v>
      </c>
      <c r="H110" s="14" t="s">
        <v>457</v>
      </c>
      <c r="I110" s="14" t="s">
        <v>438</v>
      </c>
      <c r="J110" s="14" t="s">
        <v>433</v>
      </c>
      <c r="K110" s="14" t="s">
        <v>562</v>
      </c>
    </row>
    <row r="111" s="140" customFormat="1" ht="19.5" customHeight="1" spans="1:11">
      <c r="A111" s="146" t="s">
        <v>377</v>
      </c>
      <c r="B111" s="14" t="s">
        <v>376</v>
      </c>
      <c r="C111" s="14"/>
      <c r="D111" s="14" t="s">
        <v>427</v>
      </c>
      <c r="E111" s="14" t="s">
        <v>435</v>
      </c>
      <c r="F111" s="14" t="s">
        <v>623</v>
      </c>
      <c r="G111" s="14" t="s">
        <v>430</v>
      </c>
      <c r="H111" s="14" t="s">
        <v>457</v>
      </c>
      <c r="I111" s="14" t="s">
        <v>438</v>
      </c>
      <c r="J111" s="14" t="s">
        <v>433</v>
      </c>
      <c r="K111" s="14" t="s">
        <v>624</v>
      </c>
    </row>
    <row r="112" s="140" customFormat="1" ht="19.5" customHeight="1" spans="1:11">
      <c r="A112" s="146"/>
      <c r="B112" s="14"/>
      <c r="C112" s="14"/>
      <c r="D112" s="14" t="s">
        <v>443</v>
      </c>
      <c r="E112" s="14" t="s">
        <v>444</v>
      </c>
      <c r="F112" s="14" t="s">
        <v>625</v>
      </c>
      <c r="G112" s="14" t="s">
        <v>430</v>
      </c>
      <c r="H112" s="14" t="s">
        <v>477</v>
      </c>
      <c r="I112" s="14" t="s">
        <v>438</v>
      </c>
      <c r="J112" s="14" t="s">
        <v>433</v>
      </c>
      <c r="K112" s="14" t="s">
        <v>624</v>
      </c>
    </row>
    <row r="113" s="140" customFormat="1" ht="19.5" customHeight="1" spans="1:11">
      <c r="A113" s="146"/>
      <c r="B113" s="14"/>
      <c r="C113" s="14"/>
      <c r="D113" s="14" t="s">
        <v>452</v>
      </c>
      <c r="E113" s="14" t="s">
        <v>453</v>
      </c>
      <c r="F113" s="14" t="s">
        <v>525</v>
      </c>
      <c r="G113" s="14" t="s">
        <v>430</v>
      </c>
      <c r="H113" s="14" t="s">
        <v>477</v>
      </c>
      <c r="I113" s="14" t="s">
        <v>438</v>
      </c>
      <c r="J113" s="14" t="s">
        <v>433</v>
      </c>
      <c r="K113" s="14" t="s">
        <v>624</v>
      </c>
    </row>
    <row r="114" s="140" customFormat="1" ht="19.5" customHeight="1" spans="1:11">
      <c r="A114" s="146" t="s">
        <v>392</v>
      </c>
      <c r="B114" s="14" t="s">
        <v>391</v>
      </c>
      <c r="C114" s="14"/>
      <c r="D114" s="14" t="s">
        <v>427</v>
      </c>
      <c r="E114" s="14" t="s">
        <v>428</v>
      </c>
      <c r="F114" s="14" t="s">
        <v>626</v>
      </c>
      <c r="G114" s="14" t="s">
        <v>430</v>
      </c>
      <c r="H114" s="14" t="s">
        <v>211</v>
      </c>
      <c r="I114" s="14" t="s">
        <v>470</v>
      </c>
      <c r="J114" s="14" t="s">
        <v>433</v>
      </c>
      <c r="K114" s="14" t="s">
        <v>627</v>
      </c>
    </row>
    <row r="115" s="140" customFormat="1" ht="19.5" customHeight="1" spans="1:11">
      <c r="A115" s="146"/>
      <c r="B115" s="14"/>
      <c r="C115" s="14"/>
      <c r="D115" s="14" t="s">
        <v>427</v>
      </c>
      <c r="E115" s="14" t="s">
        <v>435</v>
      </c>
      <c r="F115" s="14" t="s">
        <v>516</v>
      </c>
      <c r="G115" s="14" t="s">
        <v>430</v>
      </c>
      <c r="H115" s="14" t="s">
        <v>446</v>
      </c>
      <c r="I115" s="14" t="s">
        <v>438</v>
      </c>
      <c r="J115" s="14" t="s">
        <v>433</v>
      </c>
      <c r="K115" s="14" t="s">
        <v>628</v>
      </c>
    </row>
    <row r="116" s="140" customFormat="1" ht="19.5" customHeight="1" spans="1:11">
      <c r="A116" s="146"/>
      <c r="B116" s="14"/>
      <c r="C116" s="14"/>
      <c r="D116" s="14" t="s">
        <v>427</v>
      </c>
      <c r="E116" s="14" t="s">
        <v>440</v>
      </c>
      <c r="F116" s="14" t="s">
        <v>518</v>
      </c>
      <c r="G116" s="14" t="s">
        <v>430</v>
      </c>
      <c r="H116" s="14" t="s">
        <v>208</v>
      </c>
      <c r="I116" s="14" t="s">
        <v>450</v>
      </c>
      <c r="J116" s="14" t="s">
        <v>433</v>
      </c>
      <c r="K116" s="14" t="s">
        <v>519</v>
      </c>
    </row>
    <row r="117" s="140" customFormat="1" ht="19.5" customHeight="1" spans="1:11">
      <c r="A117" s="146"/>
      <c r="B117" s="14"/>
      <c r="C117" s="14"/>
      <c r="D117" s="14" t="s">
        <v>443</v>
      </c>
      <c r="E117" s="14" t="s">
        <v>444</v>
      </c>
      <c r="F117" s="14" t="s">
        <v>629</v>
      </c>
      <c r="G117" s="14" t="s">
        <v>430</v>
      </c>
      <c r="H117" s="14" t="s">
        <v>446</v>
      </c>
      <c r="I117" s="14" t="s">
        <v>438</v>
      </c>
      <c r="J117" s="14" t="s">
        <v>433</v>
      </c>
      <c r="K117" s="14" t="s">
        <v>630</v>
      </c>
    </row>
    <row r="118" s="140" customFormat="1" ht="19.5" customHeight="1" spans="1:11">
      <c r="A118" s="146"/>
      <c r="B118" s="14"/>
      <c r="C118" s="14"/>
      <c r="D118" s="14" t="s">
        <v>452</v>
      </c>
      <c r="E118" s="14" t="s">
        <v>453</v>
      </c>
      <c r="F118" s="14" t="s">
        <v>631</v>
      </c>
      <c r="G118" s="14" t="s">
        <v>430</v>
      </c>
      <c r="H118" s="14" t="s">
        <v>446</v>
      </c>
      <c r="I118" s="14" t="s">
        <v>438</v>
      </c>
      <c r="J118" s="14" t="s">
        <v>512</v>
      </c>
      <c r="K118" s="14" t="s">
        <v>632</v>
      </c>
    </row>
    <row r="119" s="140" customFormat="1" ht="19.5" customHeight="1" spans="1:11">
      <c r="A119" s="146" t="s">
        <v>390</v>
      </c>
      <c r="B119" s="14" t="s">
        <v>389</v>
      </c>
      <c r="C119" s="14"/>
      <c r="D119" s="14" t="s">
        <v>427</v>
      </c>
      <c r="E119" s="14" t="s">
        <v>428</v>
      </c>
      <c r="F119" s="14" t="s">
        <v>633</v>
      </c>
      <c r="G119" s="14" t="s">
        <v>430</v>
      </c>
      <c r="H119" s="14" t="s">
        <v>233</v>
      </c>
      <c r="I119" s="14" t="s">
        <v>470</v>
      </c>
      <c r="J119" s="14" t="s">
        <v>433</v>
      </c>
      <c r="K119" s="14" t="s">
        <v>634</v>
      </c>
    </row>
    <row r="120" s="140" customFormat="1" ht="19.5" customHeight="1" spans="1:11">
      <c r="A120" s="146"/>
      <c r="B120" s="14"/>
      <c r="C120" s="14"/>
      <c r="D120" s="14" t="s">
        <v>427</v>
      </c>
      <c r="E120" s="14" t="s">
        <v>435</v>
      </c>
      <c r="F120" s="14" t="s">
        <v>635</v>
      </c>
      <c r="G120" s="14" t="s">
        <v>430</v>
      </c>
      <c r="H120" s="14" t="s">
        <v>446</v>
      </c>
      <c r="I120" s="14" t="s">
        <v>438</v>
      </c>
      <c r="J120" s="14" t="s">
        <v>433</v>
      </c>
      <c r="K120" s="14" t="s">
        <v>636</v>
      </c>
    </row>
    <row r="121" s="140" customFormat="1" ht="19.5" customHeight="1" spans="1:11">
      <c r="A121" s="146"/>
      <c r="B121" s="14"/>
      <c r="C121" s="14"/>
      <c r="D121" s="14" t="s">
        <v>427</v>
      </c>
      <c r="E121" s="14" t="s">
        <v>440</v>
      </c>
      <c r="F121" s="14" t="s">
        <v>637</v>
      </c>
      <c r="G121" s="14" t="s">
        <v>476</v>
      </c>
      <c r="H121" s="14" t="s">
        <v>210</v>
      </c>
      <c r="I121" s="14" t="s">
        <v>557</v>
      </c>
      <c r="J121" s="14" t="s">
        <v>433</v>
      </c>
      <c r="K121" s="14" t="s">
        <v>638</v>
      </c>
    </row>
    <row r="122" s="140" customFormat="1" ht="19.5" customHeight="1" spans="1:11">
      <c r="A122" s="146"/>
      <c r="B122" s="14"/>
      <c r="C122" s="14"/>
      <c r="D122" s="14" t="s">
        <v>443</v>
      </c>
      <c r="E122" s="14" t="s">
        <v>444</v>
      </c>
      <c r="F122" s="14" t="s">
        <v>639</v>
      </c>
      <c r="G122" s="14" t="s">
        <v>430</v>
      </c>
      <c r="H122" s="14" t="s">
        <v>446</v>
      </c>
      <c r="I122" s="14" t="s">
        <v>438</v>
      </c>
      <c r="J122" s="14" t="s">
        <v>433</v>
      </c>
      <c r="K122" s="14" t="s">
        <v>640</v>
      </c>
    </row>
    <row r="123" s="140" customFormat="1" ht="19.5" customHeight="1" spans="1:11">
      <c r="A123" s="146"/>
      <c r="B123" s="14"/>
      <c r="C123" s="14"/>
      <c r="D123" s="14" t="s">
        <v>452</v>
      </c>
      <c r="E123" s="14" t="s">
        <v>453</v>
      </c>
      <c r="F123" s="14" t="s">
        <v>641</v>
      </c>
      <c r="G123" s="14" t="s">
        <v>430</v>
      </c>
      <c r="H123" s="14" t="s">
        <v>446</v>
      </c>
      <c r="I123" s="14" t="s">
        <v>438</v>
      </c>
      <c r="J123" s="14" t="s">
        <v>433</v>
      </c>
      <c r="K123" s="14" t="s">
        <v>642</v>
      </c>
    </row>
    <row r="124" s="140" customFormat="1" ht="19.5" customHeight="1" spans="1:11">
      <c r="A124" s="146" t="s">
        <v>381</v>
      </c>
      <c r="B124" s="14" t="s">
        <v>380</v>
      </c>
      <c r="C124" s="14"/>
      <c r="D124" s="14" t="s">
        <v>427</v>
      </c>
      <c r="E124" s="14" t="s">
        <v>428</v>
      </c>
      <c r="F124" s="14" t="s">
        <v>643</v>
      </c>
      <c r="G124" s="14" t="s">
        <v>430</v>
      </c>
      <c r="H124" s="14" t="s">
        <v>225</v>
      </c>
      <c r="I124" s="14" t="s">
        <v>470</v>
      </c>
      <c r="J124" s="14" t="s">
        <v>433</v>
      </c>
      <c r="K124" s="14" t="s">
        <v>644</v>
      </c>
    </row>
    <row r="125" s="140" customFormat="1" ht="19.5" customHeight="1" spans="1:11">
      <c r="A125" s="146"/>
      <c r="B125" s="14"/>
      <c r="C125" s="14"/>
      <c r="D125" s="14" t="s">
        <v>427</v>
      </c>
      <c r="E125" s="14" t="s">
        <v>435</v>
      </c>
      <c r="F125" s="14" t="s">
        <v>645</v>
      </c>
      <c r="G125" s="14" t="s">
        <v>430</v>
      </c>
      <c r="H125" s="14" t="s">
        <v>477</v>
      </c>
      <c r="I125" s="14" t="s">
        <v>438</v>
      </c>
      <c r="J125" s="14" t="s">
        <v>433</v>
      </c>
      <c r="K125" s="14" t="s">
        <v>646</v>
      </c>
    </row>
    <row r="126" s="140" customFormat="1" ht="19.5" customHeight="1" spans="1:11">
      <c r="A126" s="146"/>
      <c r="B126" s="14"/>
      <c r="C126" s="14"/>
      <c r="D126" s="14" t="s">
        <v>427</v>
      </c>
      <c r="E126" s="14" t="s">
        <v>435</v>
      </c>
      <c r="F126" s="14" t="s">
        <v>647</v>
      </c>
      <c r="G126" s="14" t="s">
        <v>430</v>
      </c>
      <c r="H126" s="14" t="s">
        <v>446</v>
      </c>
      <c r="I126" s="14" t="s">
        <v>438</v>
      </c>
      <c r="J126" s="14" t="s">
        <v>433</v>
      </c>
      <c r="K126" s="14" t="s">
        <v>648</v>
      </c>
    </row>
    <row r="127" s="140" customFormat="1" ht="19.5" customHeight="1" spans="1:11">
      <c r="A127" s="146"/>
      <c r="B127" s="14"/>
      <c r="C127" s="14"/>
      <c r="D127" s="14" t="s">
        <v>427</v>
      </c>
      <c r="E127" s="14" t="s">
        <v>440</v>
      </c>
      <c r="F127" s="14" t="s">
        <v>649</v>
      </c>
      <c r="G127" s="14" t="s">
        <v>465</v>
      </c>
      <c r="H127" s="14" t="s">
        <v>208</v>
      </c>
      <c r="I127" s="14" t="s">
        <v>450</v>
      </c>
      <c r="J127" s="14" t="s">
        <v>433</v>
      </c>
      <c r="K127" s="14" t="s">
        <v>519</v>
      </c>
    </row>
    <row r="128" s="140" customFormat="1" ht="19.5" customHeight="1" spans="1:11">
      <c r="A128" s="146"/>
      <c r="B128" s="14"/>
      <c r="C128" s="14"/>
      <c r="D128" s="14" t="s">
        <v>443</v>
      </c>
      <c r="E128" s="14" t="s">
        <v>444</v>
      </c>
      <c r="F128" s="14" t="s">
        <v>650</v>
      </c>
      <c r="G128" s="14" t="s">
        <v>430</v>
      </c>
      <c r="H128" s="14" t="s">
        <v>446</v>
      </c>
      <c r="I128" s="14" t="s">
        <v>438</v>
      </c>
      <c r="J128" s="14" t="s">
        <v>433</v>
      </c>
      <c r="K128" s="14" t="s">
        <v>651</v>
      </c>
    </row>
    <row r="129" s="140" customFormat="1" ht="19.5" customHeight="1" spans="1:11">
      <c r="A129" s="146"/>
      <c r="B129" s="14"/>
      <c r="C129" s="14"/>
      <c r="D129" s="14" t="s">
        <v>443</v>
      </c>
      <c r="E129" s="14" t="s">
        <v>448</v>
      </c>
      <c r="F129" s="14" t="s">
        <v>652</v>
      </c>
      <c r="G129" s="14" t="s">
        <v>465</v>
      </c>
      <c r="H129" s="14" t="s">
        <v>653</v>
      </c>
      <c r="I129" s="14" t="s">
        <v>583</v>
      </c>
      <c r="J129" s="14" t="s">
        <v>433</v>
      </c>
      <c r="K129" s="14" t="s">
        <v>654</v>
      </c>
    </row>
    <row r="130" s="140" customFormat="1" ht="19.5" customHeight="1" spans="1:11">
      <c r="A130" s="146"/>
      <c r="B130" s="14"/>
      <c r="C130" s="14"/>
      <c r="D130" s="14" t="s">
        <v>452</v>
      </c>
      <c r="E130" s="14" t="s">
        <v>453</v>
      </c>
      <c r="F130" s="14" t="s">
        <v>655</v>
      </c>
      <c r="G130" s="14" t="s">
        <v>430</v>
      </c>
      <c r="H130" s="14" t="s">
        <v>446</v>
      </c>
      <c r="I130" s="14" t="s">
        <v>438</v>
      </c>
      <c r="J130" s="14" t="s">
        <v>433</v>
      </c>
      <c r="K130" s="14" t="s">
        <v>656</v>
      </c>
    </row>
    <row r="131" s="140" customFormat="1" ht="19.5" customHeight="1" spans="1:11">
      <c r="A131" s="146" t="s">
        <v>414</v>
      </c>
      <c r="B131" s="14" t="s">
        <v>413</v>
      </c>
      <c r="C131" s="14"/>
      <c r="D131" s="14" t="s">
        <v>427</v>
      </c>
      <c r="E131" s="14" t="s">
        <v>428</v>
      </c>
      <c r="F131" s="14" t="s">
        <v>657</v>
      </c>
      <c r="G131" s="14" t="s">
        <v>430</v>
      </c>
      <c r="H131" s="14" t="s">
        <v>209</v>
      </c>
      <c r="I131" s="14" t="s">
        <v>470</v>
      </c>
      <c r="J131" s="14" t="s">
        <v>433</v>
      </c>
      <c r="K131" s="14" t="s">
        <v>658</v>
      </c>
    </row>
    <row r="132" s="140" customFormat="1" ht="19.5" customHeight="1" spans="1:11">
      <c r="A132" s="146"/>
      <c r="B132" s="14"/>
      <c r="C132" s="14"/>
      <c r="D132" s="14" t="s">
        <v>427</v>
      </c>
      <c r="E132" s="14" t="s">
        <v>435</v>
      </c>
      <c r="F132" s="14" t="s">
        <v>516</v>
      </c>
      <c r="G132" s="14" t="s">
        <v>430</v>
      </c>
      <c r="H132" s="14" t="s">
        <v>446</v>
      </c>
      <c r="I132" s="14" t="s">
        <v>438</v>
      </c>
      <c r="J132" s="14" t="s">
        <v>433</v>
      </c>
      <c r="K132" s="14" t="s">
        <v>517</v>
      </c>
    </row>
    <row r="133" s="140" customFormat="1" ht="19.5" customHeight="1" spans="1:11">
      <c r="A133" s="146"/>
      <c r="B133" s="14"/>
      <c r="C133" s="14"/>
      <c r="D133" s="14" t="s">
        <v>427</v>
      </c>
      <c r="E133" s="14" t="s">
        <v>440</v>
      </c>
      <c r="F133" s="14" t="s">
        <v>518</v>
      </c>
      <c r="G133" s="14" t="s">
        <v>430</v>
      </c>
      <c r="H133" s="14" t="s">
        <v>208</v>
      </c>
      <c r="I133" s="14" t="s">
        <v>450</v>
      </c>
      <c r="J133" s="14" t="s">
        <v>433</v>
      </c>
      <c r="K133" s="14" t="s">
        <v>519</v>
      </c>
    </row>
    <row r="134" s="140" customFormat="1" ht="19.5" customHeight="1" spans="1:11">
      <c r="A134" s="146"/>
      <c r="B134" s="14"/>
      <c r="C134" s="14"/>
      <c r="D134" s="14" t="s">
        <v>443</v>
      </c>
      <c r="E134" s="14" t="s">
        <v>444</v>
      </c>
      <c r="F134" s="14" t="s">
        <v>659</v>
      </c>
      <c r="G134" s="14" t="s">
        <v>430</v>
      </c>
      <c r="H134" s="14" t="s">
        <v>446</v>
      </c>
      <c r="I134" s="14" t="s">
        <v>438</v>
      </c>
      <c r="J134" s="14" t="s">
        <v>433</v>
      </c>
      <c r="K134" s="14" t="s">
        <v>660</v>
      </c>
    </row>
    <row r="135" s="140" customFormat="1" ht="19.5" customHeight="1" spans="1:11">
      <c r="A135" s="146"/>
      <c r="B135" s="14"/>
      <c r="C135" s="14"/>
      <c r="D135" s="14" t="s">
        <v>452</v>
      </c>
      <c r="E135" s="14" t="s">
        <v>453</v>
      </c>
      <c r="F135" s="14" t="s">
        <v>661</v>
      </c>
      <c r="G135" s="14" t="s">
        <v>430</v>
      </c>
      <c r="H135" s="14" t="s">
        <v>446</v>
      </c>
      <c r="I135" s="14" t="s">
        <v>438</v>
      </c>
      <c r="J135" s="14" t="s">
        <v>433</v>
      </c>
      <c r="K135" s="14" t="s">
        <v>662</v>
      </c>
    </row>
    <row r="136" s="140" customFormat="1" ht="19.5" customHeight="1" spans="1:11">
      <c r="A136" s="146" t="s">
        <v>368</v>
      </c>
      <c r="B136" s="14" t="s">
        <v>367</v>
      </c>
      <c r="C136" s="14"/>
      <c r="D136" s="14" t="s">
        <v>427</v>
      </c>
      <c r="E136" s="14" t="s">
        <v>428</v>
      </c>
      <c r="F136" s="14" t="s">
        <v>514</v>
      </c>
      <c r="G136" s="14" t="s">
        <v>430</v>
      </c>
      <c r="H136" s="14" t="s">
        <v>225</v>
      </c>
      <c r="I136" s="14" t="s">
        <v>470</v>
      </c>
      <c r="J136" s="14" t="s">
        <v>433</v>
      </c>
      <c r="K136" s="14" t="s">
        <v>644</v>
      </c>
    </row>
    <row r="137" s="140" customFormat="1" ht="19.5" customHeight="1" spans="1:11">
      <c r="A137" s="146"/>
      <c r="B137" s="14"/>
      <c r="C137" s="14"/>
      <c r="D137" s="14" t="s">
        <v>427</v>
      </c>
      <c r="E137" s="14" t="s">
        <v>428</v>
      </c>
      <c r="F137" s="14" t="s">
        <v>663</v>
      </c>
      <c r="G137" s="14" t="s">
        <v>430</v>
      </c>
      <c r="H137" s="14" t="s">
        <v>446</v>
      </c>
      <c r="I137" s="14" t="s">
        <v>438</v>
      </c>
      <c r="J137" s="14" t="s">
        <v>433</v>
      </c>
      <c r="K137" s="14" t="s">
        <v>664</v>
      </c>
    </row>
    <row r="138" s="140" customFormat="1" ht="19.5" customHeight="1" spans="1:11">
      <c r="A138" s="146"/>
      <c r="B138" s="14"/>
      <c r="C138" s="14"/>
      <c r="D138" s="14" t="s">
        <v>427</v>
      </c>
      <c r="E138" s="14" t="s">
        <v>435</v>
      </c>
      <c r="F138" s="14" t="s">
        <v>665</v>
      </c>
      <c r="G138" s="14" t="s">
        <v>430</v>
      </c>
      <c r="H138" s="14" t="s">
        <v>446</v>
      </c>
      <c r="I138" s="14" t="s">
        <v>438</v>
      </c>
      <c r="J138" s="14" t="s">
        <v>433</v>
      </c>
      <c r="K138" s="14" t="s">
        <v>666</v>
      </c>
    </row>
    <row r="139" s="140" customFormat="1" ht="19.5" customHeight="1" spans="1:11">
      <c r="A139" s="146"/>
      <c r="B139" s="14"/>
      <c r="C139" s="14"/>
      <c r="D139" s="14" t="s">
        <v>427</v>
      </c>
      <c r="E139" s="14" t="s">
        <v>440</v>
      </c>
      <c r="F139" s="14" t="s">
        <v>518</v>
      </c>
      <c r="G139" s="14" t="s">
        <v>465</v>
      </c>
      <c r="H139" s="14" t="s">
        <v>208</v>
      </c>
      <c r="I139" s="14" t="s">
        <v>450</v>
      </c>
      <c r="J139" s="14" t="s">
        <v>433</v>
      </c>
      <c r="K139" s="14" t="s">
        <v>519</v>
      </c>
    </row>
    <row r="140" s="140" customFormat="1" ht="19.5" customHeight="1" spans="1:11">
      <c r="A140" s="146"/>
      <c r="B140" s="14"/>
      <c r="C140" s="14"/>
      <c r="D140" s="14" t="s">
        <v>443</v>
      </c>
      <c r="E140" s="14" t="s">
        <v>444</v>
      </c>
      <c r="F140" s="14" t="s">
        <v>520</v>
      </c>
      <c r="G140" s="14" t="s">
        <v>465</v>
      </c>
      <c r="H140" s="14" t="s">
        <v>446</v>
      </c>
      <c r="I140" s="14" t="s">
        <v>438</v>
      </c>
      <c r="J140" s="14" t="s">
        <v>433</v>
      </c>
      <c r="K140" s="14" t="s">
        <v>667</v>
      </c>
    </row>
    <row r="141" s="140" customFormat="1" ht="19.5" customHeight="1" spans="1:11">
      <c r="A141" s="146"/>
      <c r="B141" s="14"/>
      <c r="C141" s="14"/>
      <c r="D141" s="14" t="s">
        <v>443</v>
      </c>
      <c r="E141" s="14" t="s">
        <v>448</v>
      </c>
      <c r="F141" s="14" t="s">
        <v>668</v>
      </c>
      <c r="G141" s="14" t="s">
        <v>430</v>
      </c>
      <c r="H141" s="14" t="s">
        <v>212</v>
      </c>
      <c r="I141" s="14" t="s">
        <v>432</v>
      </c>
      <c r="J141" s="14" t="s">
        <v>433</v>
      </c>
      <c r="K141" s="14" t="s">
        <v>669</v>
      </c>
    </row>
    <row r="142" s="140" customFormat="1" ht="19.5" customHeight="1" spans="1:11">
      <c r="A142" s="146"/>
      <c r="B142" s="14"/>
      <c r="C142" s="14"/>
      <c r="D142" s="14" t="s">
        <v>452</v>
      </c>
      <c r="E142" s="14" t="s">
        <v>453</v>
      </c>
      <c r="F142" s="14" t="s">
        <v>521</v>
      </c>
      <c r="G142" s="14" t="s">
        <v>430</v>
      </c>
      <c r="H142" s="14" t="s">
        <v>446</v>
      </c>
      <c r="I142" s="14" t="s">
        <v>438</v>
      </c>
      <c r="J142" s="14" t="s">
        <v>512</v>
      </c>
      <c r="K142" s="14" t="s">
        <v>522</v>
      </c>
    </row>
    <row r="143" s="140" customFormat="1" ht="19.5" customHeight="1" spans="1:11">
      <c r="A143" s="146" t="s">
        <v>404</v>
      </c>
      <c r="B143" s="14" t="s">
        <v>403</v>
      </c>
      <c r="C143" s="14"/>
      <c r="D143" s="14" t="s">
        <v>427</v>
      </c>
      <c r="E143" s="14" t="s">
        <v>435</v>
      </c>
      <c r="F143" s="14" t="s">
        <v>623</v>
      </c>
      <c r="G143" s="14" t="s">
        <v>430</v>
      </c>
      <c r="H143" s="14" t="s">
        <v>457</v>
      </c>
      <c r="I143" s="14" t="s">
        <v>438</v>
      </c>
      <c r="J143" s="14" t="s">
        <v>433</v>
      </c>
      <c r="K143" s="14" t="s">
        <v>624</v>
      </c>
    </row>
    <row r="144" s="140" customFormat="1" ht="19.5" customHeight="1" spans="1:11">
      <c r="A144" s="146"/>
      <c r="B144" s="14"/>
      <c r="C144" s="14"/>
      <c r="D144" s="14" t="s">
        <v>443</v>
      </c>
      <c r="E144" s="14" t="s">
        <v>444</v>
      </c>
      <c r="F144" s="14" t="s">
        <v>625</v>
      </c>
      <c r="G144" s="14" t="s">
        <v>430</v>
      </c>
      <c r="H144" s="14" t="s">
        <v>477</v>
      </c>
      <c r="I144" s="14" t="s">
        <v>438</v>
      </c>
      <c r="J144" s="14" t="s">
        <v>433</v>
      </c>
      <c r="K144" s="14" t="s">
        <v>624</v>
      </c>
    </row>
    <row r="145" s="140" customFormat="1" ht="19.5" customHeight="1" spans="1:11">
      <c r="A145" s="146"/>
      <c r="B145" s="14"/>
      <c r="C145" s="14"/>
      <c r="D145" s="14" t="s">
        <v>452</v>
      </c>
      <c r="E145" s="14" t="s">
        <v>453</v>
      </c>
      <c r="F145" s="14" t="s">
        <v>525</v>
      </c>
      <c r="G145" s="14" t="s">
        <v>430</v>
      </c>
      <c r="H145" s="14" t="s">
        <v>477</v>
      </c>
      <c r="I145" s="14" t="s">
        <v>438</v>
      </c>
      <c r="J145" s="14" t="s">
        <v>433</v>
      </c>
      <c r="K145" s="14" t="s">
        <v>624</v>
      </c>
    </row>
  </sheetData>
  <mergeCells count="79">
    <mergeCell ref="B2:K2"/>
    <mergeCell ref="A8:A13"/>
    <mergeCell ref="A14:A18"/>
    <mergeCell ref="A19:A23"/>
    <mergeCell ref="A24:A29"/>
    <mergeCell ref="A30:A35"/>
    <mergeCell ref="A36:A40"/>
    <mergeCell ref="A41:A43"/>
    <mergeCell ref="A44:A49"/>
    <mergeCell ref="A50:A55"/>
    <mergeCell ref="A56:A58"/>
    <mergeCell ref="A59:A64"/>
    <mergeCell ref="A65:A70"/>
    <mergeCell ref="A71:A76"/>
    <mergeCell ref="A77:A83"/>
    <mergeCell ref="A84:A88"/>
    <mergeCell ref="A89:A95"/>
    <mergeCell ref="A96:A101"/>
    <mergeCell ref="A102:A107"/>
    <mergeCell ref="A108:A110"/>
    <mergeCell ref="A111:A113"/>
    <mergeCell ref="A114:A118"/>
    <mergeCell ref="A119:A123"/>
    <mergeCell ref="A124:A130"/>
    <mergeCell ref="A131:A135"/>
    <mergeCell ref="A136:A142"/>
    <mergeCell ref="A143:A145"/>
    <mergeCell ref="B8:B13"/>
    <mergeCell ref="B14:B18"/>
    <mergeCell ref="B19:B23"/>
    <mergeCell ref="B24:B29"/>
    <mergeCell ref="B30:B35"/>
    <mergeCell ref="B36:B40"/>
    <mergeCell ref="B41:B43"/>
    <mergeCell ref="B44:B49"/>
    <mergeCell ref="B50:B55"/>
    <mergeCell ref="B56:B58"/>
    <mergeCell ref="B59:B64"/>
    <mergeCell ref="B65:B70"/>
    <mergeCell ref="B71:B76"/>
    <mergeCell ref="B77:B83"/>
    <mergeCell ref="B84:B88"/>
    <mergeCell ref="B89:B95"/>
    <mergeCell ref="B96:B101"/>
    <mergeCell ref="B102:B107"/>
    <mergeCell ref="B108:B110"/>
    <mergeCell ref="B111:B113"/>
    <mergeCell ref="B114:B118"/>
    <mergeCell ref="B119:B123"/>
    <mergeCell ref="B124:B130"/>
    <mergeCell ref="B131:B135"/>
    <mergeCell ref="B136:B142"/>
    <mergeCell ref="B143:B145"/>
    <mergeCell ref="C8:C13"/>
    <mergeCell ref="C14:C18"/>
    <mergeCell ref="C19:C23"/>
    <mergeCell ref="C24:C29"/>
    <mergeCell ref="C30:C35"/>
    <mergeCell ref="C36:C40"/>
    <mergeCell ref="C41:C43"/>
    <mergeCell ref="C44:C49"/>
    <mergeCell ref="C50:C55"/>
    <mergeCell ref="C56:C58"/>
    <mergeCell ref="C59:C64"/>
    <mergeCell ref="C65:C70"/>
    <mergeCell ref="C71:C76"/>
    <mergeCell ref="C77:C83"/>
    <mergeCell ref="C84:C88"/>
    <mergeCell ref="C89:C95"/>
    <mergeCell ref="C96:C101"/>
    <mergeCell ref="C102:C107"/>
    <mergeCell ref="C108:C110"/>
    <mergeCell ref="C111:C113"/>
    <mergeCell ref="C114:C118"/>
    <mergeCell ref="C119:C123"/>
    <mergeCell ref="C124:C130"/>
    <mergeCell ref="C131:C135"/>
    <mergeCell ref="C136:C142"/>
    <mergeCell ref="C143:C145"/>
  </mergeCells>
  <pageMargins left="0.751388888888889" right="0.751388888888889" top="1" bottom="1" header="0.5" footer="0.5"/>
  <pageSetup paperSize="9" scale="60" fitToWidth="0"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K8"/>
  <sheetViews>
    <sheetView showZeros="0" workbookViewId="0">
      <selection activeCell="A8" sqref="A8"/>
    </sheetView>
  </sheetViews>
  <sheetFormatPr defaultColWidth="9.14166666666667" defaultRowHeight="12" customHeight="1" outlineLevelRow="7"/>
  <cols>
    <col min="1" max="1" width="38.025" customWidth="1"/>
    <col min="2" max="2" width="22.7166666666667" customWidth="1"/>
    <col min="3" max="3" width="17.575" customWidth="1"/>
    <col min="4" max="7" width="23.575" customWidth="1"/>
    <col min="8" max="8" width="21.85" customWidth="1"/>
    <col min="9" max="11" width="23.575" customWidth="1"/>
  </cols>
  <sheetData>
    <row r="1" ht="17.25" customHeight="1" spans="11:11">
      <c r="K1" s="90" t="s">
        <v>670</v>
      </c>
    </row>
    <row r="2" ht="28.5" customHeight="1" spans="2:11">
      <c r="B2" s="130" t="s">
        <v>671</v>
      </c>
      <c r="C2" s="23"/>
      <c r="D2" s="23"/>
      <c r="E2" s="23"/>
      <c r="F2" s="23"/>
      <c r="G2" s="75"/>
      <c r="H2" s="23"/>
      <c r="I2" s="75"/>
      <c r="J2" s="75"/>
      <c r="K2" s="23"/>
    </row>
    <row r="3" ht="17.25" customHeight="1" spans="1:2">
      <c r="A3" t="s">
        <v>672</v>
      </c>
      <c r="B3" s="131"/>
    </row>
    <row r="4" ht="44.25" customHeight="1" spans="1:11">
      <c r="A4" s="132" t="s">
        <v>296</v>
      </c>
      <c r="B4" s="50" t="s">
        <v>417</v>
      </c>
      <c r="C4" s="50" t="s">
        <v>418</v>
      </c>
      <c r="D4" s="50" t="s">
        <v>419</v>
      </c>
      <c r="E4" s="50" t="s">
        <v>420</v>
      </c>
      <c r="F4" s="50" t="s">
        <v>421</v>
      </c>
      <c r="G4" s="55" t="s">
        <v>422</v>
      </c>
      <c r="H4" s="50" t="s">
        <v>423</v>
      </c>
      <c r="I4" s="55" t="s">
        <v>424</v>
      </c>
      <c r="J4" s="55" t="s">
        <v>425</v>
      </c>
      <c r="K4" s="50" t="s">
        <v>426</v>
      </c>
    </row>
    <row r="5" ht="14.25" customHeight="1" spans="1:11">
      <c r="A5" s="133">
        <v>1</v>
      </c>
      <c r="B5" s="134">
        <v>2</v>
      </c>
      <c r="C5" s="135">
        <v>3</v>
      </c>
      <c r="D5" s="136">
        <v>4</v>
      </c>
      <c r="E5" s="136">
        <v>5</v>
      </c>
      <c r="F5" s="136">
        <v>6</v>
      </c>
      <c r="G5" s="136">
        <v>7</v>
      </c>
      <c r="H5" s="135">
        <v>8</v>
      </c>
      <c r="I5" s="136">
        <v>8</v>
      </c>
      <c r="J5" s="135">
        <v>10</v>
      </c>
      <c r="K5" s="135">
        <v>11</v>
      </c>
    </row>
    <row r="6" ht="42" customHeight="1" spans="1:11">
      <c r="A6" s="15"/>
      <c r="B6" s="14"/>
      <c r="C6" s="137"/>
      <c r="D6" s="137"/>
      <c r="E6" s="137"/>
      <c r="F6" s="138"/>
      <c r="G6" s="139"/>
      <c r="H6" s="138"/>
      <c r="I6" s="139"/>
      <c r="J6" s="139"/>
      <c r="K6" s="138"/>
    </row>
    <row r="7" ht="51.75" customHeight="1" spans="1:11">
      <c r="A7" s="133"/>
      <c r="B7" s="14"/>
      <c r="C7" s="14"/>
      <c r="D7" s="14"/>
      <c r="E7" s="14"/>
      <c r="F7" s="14"/>
      <c r="G7" s="14"/>
      <c r="H7" s="14"/>
      <c r="I7" s="14"/>
      <c r="J7" s="14"/>
      <c r="K7" s="35"/>
    </row>
    <row r="8" customHeight="1" spans="1:1">
      <c r="A8" t="s">
        <v>673</v>
      </c>
    </row>
  </sheetData>
  <mergeCells count="1">
    <mergeCell ref="B2:K2"/>
  </mergeCells>
  <pageMargins left="0.75" right="0.75" top="1" bottom="1" header="0.5" footer="0.5"/>
  <pageSetup paperSize="9" fitToWidth="0"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F10"/>
  <sheetViews>
    <sheetView showZeros="0" workbookViewId="0">
      <selection activeCell="B16" sqref="B16"/>
    </sheetView>
  </sheetViews>
  <sheetFormatPr defaultColWidth="9.14166666666667" defaultRowHeight="14.25" customHeight="1" outlineLevelCol="5"/>
  <cols>
    <col min="1" max="1" width="26.85" customWidth="1"/>
    <col min="2" max="2" width="34.2833333333333" customWidth="1"/>
    <col min="3" max="3" width="30.425" customWidth="1"/>
    <col min="4" max="4" width="28.7166666666667" customWidth="1"/>
    <col min="5" max="6" width="26.85" customWidth="1"/>
  </cols>
  <sheetData>
    <row r="1" ht="12" customHeight="1" spans="1:6">
      <c r="A1" s="107">
        <v>1</v>
      </c>
      <c r="B1" s="108">
        <v>0</v>
      </c>
      <c r="C1" s="107">
        <v>1</v>
      </c>
      <c r="D1" s="123"/>
      <c r="E1" s="123"/>
      <c r="F1" s="106" t="s">
        <v>674</v>
      </c>
    </row>
    <row r="2" ht="26.25" customHeight="1" spans="1:6">
      <c r="A2" s="111" t="s">
        <v>675</v>
      </c>
      <c r="B2" s="111" t="s">
        <v>675</v>
      </c>
      <c r="C2" s="112"/>
      <c r="D2" s="124"/>
      <c r="E2" s="124"/>
      <c r="F2" s="124"/>
    </row>
    <row r="3" ht="13.5" customHeight="1" spans="1:6">
      <c r="A3" s="4" t="str">
        <f>"单位名称："&amp;"曲靖市麒麟区人民政府西城街道办事处"</f>
        <v>单位名称：曲靖市麒麟区人民政府西城街道办事处</v>
      </c>
      <c r="B3" s="4" t="s">
        <v>676</v>
      </c>
      <c r="C3" s="107"/>
      <c r="D3" s="123"/>
      <c r="E3" s="123"/>
      <c r="F3" s="286" t="s">
        <v>2</v>
      </c>
    </row>
    <row r="4" ht="19.5" customHeight="1" spans="1:6">
      <c r="A4" s="125" t="s">
        <v>677</v>
      </c>
      <c r="B4" s="126" t="s">
        <v>47</v>
      </c>
      <c r="C4" s="125" t="s">
        <v>48</v>
      </c>
      <c r="D4" s="10" t="s">
        <v>678</v>
      </c>
      <c r="E4" s="10"/>
      <c r="F4" s="10"/>
    </row>
    <row r="5" ht="18.75" customHeight="1" spans="1:6">
      <c r="A5" s="125"/>
      <c r="B5" s="127"/>
      <c r="C5" s="125"/>
      <c r="D5" s="10" t="s">
        <v>29</v>
      </c>
      <c r="E5" s="10" t="s">
        <v>49</v>
      </c>
      <c r="F5" s="10" t="s">
        <v>50</v>
      </c>
    </row>
    <row r="6" ht="23.25" customHeight="1" spans="1:6">
      <c r="A6" s="55">
        <v>1</v>
      </c>
      <c r="B6" s="119" t="s">
        <v>209</v>
      </c>
      <c r="C6" s="55">
        <v>3</v>
      </c>
      <c r="D6" s="68">
        <v>4</v>
      </c>
      <c r="E6" s="68">
        <v>5</v>
      </c>
      <c r="F6" s="68">
        <v>6</v>
      </c>
    </row>
    <row r="7" ht="23.25" customHeight="1" spans="1:6">
      <c r="A7" s="14"/>
      <c r="B7" s="15"/>
      <c r="C7" s="15"/>
      <c r="D7" s="36"/>
      <c r="E7" s="36"/>
      <c r="F7" s="36"/>
    </row>
    <row r="8" ht="24" customHeight="1" spans="1:6">
      <c r="A8" s="15"/>
      <c r="B8" s="14"/>
      <c r="C8" s="14"/>
      <c r="D8" s="36"/>
      <c r="E8" s="36"/>
      <c r="F8" s="36"/>
    </row>
    <row r="9" ht="18.75" customHeight="1" spans="1:6">
      <c r="A9" s="128" t="s">
        <v>168</v>
      </c>
      <c r="B9" s="128" t="s">
        <v>168</v>
      </c>
      <c r="C9" s="129" t="s">
        <v>168</v>
      </c>
      <c r="D9" s="36"/>
      <c r="E9" s="36"/>
      <c r="F9" s="36"/>
    </row>
    <row r="10" customHeight="1" spans="1:1">
      <c r="A10" t="s">
        <v>679</v>
      </c>
    </row>
  </sheetData>
  <mergeCells count="7">
    <mergeCell ref="A2:F2"/>
    <mergeCell ref="A3:C3"/>
    <mergeCell ref="D4:F4"/>
    <mergeCell ref="A9:C9"/>
    <mergeCell ref="A4:A5"/>
    <mergeCell ref="B4:B5"/>
    <mergeCell ref="C4:C5"/>
  </mergeCells>
  <pageMargins left="0.75" right="0.75" top="1" bottom="1" header="0.5" footer="0.5"/>
  <pageSetup paperSize="9" fitToWidth="0"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F10"/>
  <sheetViews>
    <sheetView showZeros="0" workbookViewId="0">
      <selection activeCell="D26" sqref="D26"/>
    </sheetView>
  </sheetViews>
  <sheetFormatPr defaultColWidth="9.14166666666667" defaultRowHeight="14.25" customHeight="1" outlineLevelCol="5"/>
  <cols>
    <col min="1" max="1" width="23.575" customWidth="1"/>
    <col min="2" max="2" width="30.425" customWidth="1"/>
    <col min="3" max="3" width="26.1416666666667" customWidth="1"/>
    <col min="4" max="4" width="25.2833333333333" customWidth="1"/>
    <col min="5" max="6" width="23.575" customWidth="1"/>
  </cols>
  <sheetData>
    <row r="1" ht="12" customHeight="1" spans="1:6">
      <c r="A1" s="107">
        <v>1</v>
      </c>
      <c r="B1" s="108">
        <v>0</v>
      </c>
      <c r="C1" s="107">
        <v>1</v>
      </c>
      <c r="D1" s="109"/>
      <c r="E1" s="109"/>
      <c r="F1" s="110" t="s">
        <v>674</v>
      </c>
    </row>
    <row r="2" ht="26.25" customHeight="1" spans="1:6">
      <c r="A2" s="111" t="s">
        <v>680</v>
      </c>
      <c r="B2" s="111" t="s">
        <v>675</v>
      </c>
      <c r="C2" s="112"/>
      <c r="D2" s="113"/>
      <c r="E2" s="113"/>
      <c r="F2" s="113"/>
    </row>
    <row r="3" ht="13.5" customHeight="1" spans="1:6">
      <c r="A3" s="4" t="str">
        <f>"单位名称："&amp;"曲靖市麒麟区人民政府西城街道办事处"</f>
        <v>单位名称：曲靖市麒麟区人民政府西城街道办事处</v>
      </c>
      <c r="B3" s="114" t="s">
        <v>676</v>
      </c>
      <c r="C3" s="107"/>
      <c r="D3" s="109"/>
      <c r="E3" s="109"/>
      <c r="F3" s="286" t="s">
        <v>2</v>
      </c>
    </row>
    <row r="4" ht="19.5" customHeight="1" spans="1:6">
      <c r="A4" s="115" t="s">
        <v>677</v>
      </c>
      <c r="B4" s="116" t="s">
        <v>47</v>
      </c>
      <c r="C4" s="115" t="s">
        <v>48</v>
      </c>
      <c r="D4" s="41" t="s">
        <v>681</v>
      </c>
      <c r="E4" s="42"/>
      <c r="F4" s="43"/>
    </row>
    <row r="5" ht="18.75" customHeight="1" spans="1:6">
      <c r="A5" s="117"/>
      <c r="B5" s="118"/>
      <c r="C5" s="117"/>
      <c r="D5" s="28" t="s">
        <v>29</v>
      </c>
      <c r="E5" s="41" t="s">
        <v>49</v>
      </c>
      <c r="F5" s="28" t="s">
        <v>50</v>
      </c>
    </row>
    <row r="6" ht="18.75" customHeight="1" spans="1:6">
      <c r="A6" s="55">
        <v>1</v>
      </c>
      <c r="B6" s="119" t="s">
        <v>209</v>
      </c>
      <c r="C6" s="55">
        <v>3</v>
      </c>
      <c r="D6" s="68">
        <v>4</v>
      </c>
      <c r="E6" s="68">
        <v>5</v>
      </c>
      <c r="F6" s="68">
        <v>6</v>
      </c>
    </row>
    <row r="7" ht="21" customHeight="1" spans="1:6">
      <c r="A7" s="14"/>
      <c r="B7" s="120"/>
      <c r="C7" s="120"/>
      <c r="D7" s="36"/>
      <c r="E7" s="36"/>
      <c r="F7" s="36"/>
    </row>
    <row r="8" ht="21" customHeight="1" spans="1:6">
      <c r="A8" s="120"/>
      <c r="B8" s="14"/>
      <c r="C8" s="14"/>
      <c r="D8" s="36"/>
      <c r="E8" s="36"/>
      <c r="F8" s="36"/>
    </row>
    <row r="9" ht="18.75" customHeight="1" spans="1:6">
      <c r="A9" s="121" t="s">
        <v>168</v>
      </c>
      <c r="B9" s="121" t="s">
        <v>168</v>
      </c>
      <c r="C9" s="122" t="s">
        <v>168</v>
      </c>
      <c r="D9" s="36"/>
      <c r="E9" s="36"/>
      <c r="F9" s="36"/>
    </row>
    <row r="10" customHeight="1" spans="1:1">
      <c r="A10" t="s">
        <v>682</v>
      </c>
    </row>
  </sheetData>
  <mergeCells count="7">
    <mergeCell ref="A2:F2"/>
    <mergeCell ref="A3:C3"/>
    <mergeCell ref="D4:F4"/>
    <mergeCell ref="A9:C9"/>
    <mergeCell ref="A4:A5"/>
    <mergeCell ref="B4:B5"/>
    <mergeCell ref="C4:C5"/>
  </mergeCells>
  <pageMargins left="0.75" right="0.75" top="1" bottom="1" header="0.5" footer="0.5"/>
  <pageSetup paperSize="9" fitToWidth="0"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Q18"/>
  <sheetViews>
    <sheetView showZeros="0" topLeftCell="B1" workbookViewId="0">
      <selection activeCell="C25" sqref="C25"/>
    </sheetView>
  </sheetViews>
  <sheetFormatPr defaultColWidth="9.14166666666667" defaultRowHeight="14.25" customHeight="1"/>
  <cols>
    <col min="1" max="2" width="23.575" customWidth="1"/>
    <col min="3" max="3" width="27" customWidth="1"/>
    <col min="4" max="5" width="23.575" customWidth="1"/>
    <col min="6" max="6" width="33.85" customWidth="1"/>
    <col min="7" max="8" width="20.1416666666667" customWidth="1"/>
    <col min="9" max="9" width="25.2833333333333" customWidth="1"/>
    <col min="10" max="12" width="27" customWidth="1"/>
    <col min="13" max="13" width="23.575" customWidth="1"/>
    <col min="14" max="14" width="30.425" customWidth="1"/>
    <col min="15" max="15" width="27" customWidth="1"/>
    <col min="16" max="16" width="30.425" customWidth="1"/>
    <col min="17" max="17" width="23.575" customWidth="1"/>
  </cols>
  <sheetData>
    <row r="1" ht="13.5" customHeight="1" spans="15:17">
      <c r="O1" s="90"/>
      <c r="P1" s="90"/>
      <c r="Q1" s="44" t="s">
        <v>683</v>
      </c>
    </row>
    <row r="2" ht="27.75" customHeight="1" spans="1:17">
      <c r="A2" s="45" t="s">
        <v>684</v>
      </c>
      <c r="B2" s="23"/>
      <c r="C2" s="23"/>
      <c r="D2" s="23"/>
      <c r="E2" s="23"/>
      <c r="F2" s="23"/>
      <c r="G2" s="23"/>
      <c r="H2" s="23"/>
      <c r="I2" s="23"/>
      <c r="J2" s="23"/>
      <c r="K2" s="75"/>
      <c r="L2" s="23"/>
      <c r="M2" s="23"/>
      <c r="N2" s="23"/>
      <c r="O2" s="75"/>
      <c r="P2" s="75"/>
      <c r="Q2" s="23"/>
    </row>
    <row r="3" ht="18.75" customHeight="1" spans="1:17">
      <c r="A3" s="46" t="str">
        <f>"单位名称："&amp;"曲靖市麒麟区人民政府西城街道办事处"</f>
        <v>单位名称：曲靖市麒麟区人民政府西城街道办事处</v>
      </c>
      <c r="B3" s="25"/>
      <c r="C3" s="25"/>
      <c r="D3" s="25"/>
      <c r="E3" s="25"/>
      <c r="F3" s="25"/>
      <c r="G3" s="25"/>
      <c r="H3" s="25"/>
      <c r="I3" s="25"/>
      <c r="J3" s="25"/>
      <c r="O3" s="92"/>
      <c r="P3" s="92"/>
      <c r="Q3" s="286" t="s">
        <v>2</v>
      </c>
    </row>
    <row r="4" ht="15.75" customHeight="1" spans="1:17">
      <c r="A4" s="27" t="s">
        <v>685</v>
      </c>
      <c r="B4" s="78" t="s">
        <v>686</v>
      </c>
      <c r="C4" s="78" t="s">
        <v>687</v>
      </c>
      <c r="D4" s="78" t="s">
        <v>688</v>
      </c>
      <c r="E4" s="78" t="s">
        <v>689</v>
      </c>
      <c r="F4" s="78" t="s">
        <v>690</v>
      </c>
      <c r="G4" s="48" t="s">
        <v>302</v>
      </c>
      <c r="H4" s="48"/>
      <c r="I4" s="48"/>
      <c r="J4" s="48"/>
      <c r="K4" s="93"/>
      <c r="L4" s="48"/>
      <c r="M4" s="48"/>
      <c r="N4" s="48"/>
      <c r="O4" s="94"/>
      <c r="P4" s="93"/>
      <c r="Q4" s="49"/>
    </row>
    <row r="5" ht="17.25" customHeight="1" spans="1:17">
      <c r="A5" s="30"/>
      <c r="B5" s="80"/>
      <c r="C5" s="80"/>
      <c r="D5" s="80"/>
      <c r="E5" s="80"/>
      <c r="F5" s="80"/>
      <c r="G5" s="80" t="s">
        <v>29</v>
      </c>
      <c r="H5" s="80" t="s">
        <v>32</v>
      </c>
      <c r="I5" s="80" t="s">
        <v>691</v>
      </c>
      <c r="J5" s="80" t="s">
        <v>692</v>
      </c>
      <c r="K5" s="81" t="s">
        <v>693</v>
      </c>
      <c r="L5" s="95" t="s">
        <v>36</v>
      </c>
      <c r="M5" s="95"/>
      <c r="N5" s="95"/>
      <c r="O5" s="96"/>
      <c r="P5" s="101"/>
      <c r="Q5" s="82"/>
    </row>
    <row r="6" ht="54" customHeight="1" spans="1:17">
      <c r="A6" s="33"/>
      <c r="B6" s="82"/>
      <c r="C6" s="82"/>
      <c r="D6" s="82"/>
      <c r="E6" s="82"/>
      <c r="F6" s="82"/>
      <c r="G6" s="82"/>
      <c r="H6" s="82" t="s">
        <v>31</v>
      </c>
      <c r="I6" s="82"/>
      <c r="J6" s="82"/>
      <c r="K6" s="83"/>
      <c r="L6" s="82" t="s">
        <v>31</v>
      </c>
      <c r="M6" s="82" t="s">
        <v>37</v>
      </c>
      <c r="N6" s="82" t="s">
        <v>311</v>
      </c>
      <c r="O6" s="56" t="s">
        <v>39</v>
      </c>
      <c r="P6" s="83" t="s">
        <v>40</v>
      </c>
      <c r="Q6" s="82" t="s">
        <v>41</v>
      </c>
    </row>
    <row r="7" ht="15" customHeight="1" spans="1:17">
      <c r="A7" s="34">
        <v>1</v>
      </c>
      <c r="B7" s="102">
        <v>2</v>
      </c>
      <c r="C7" s="102">
        <v>3</v>
      </c>
      <c r="D7" s="102">
        <v>4</v>
      </c>
      <c r="E7" s="102">
        <v>5</v>
      </c>
      <c r="F7" s="102">
        <v>6</v>
      </c>
      <c r="G7" s="103">
        <v>7</v>
      </c>
      <c r="H7" s="103">
        <v>8</v>
      </c>
      <c r="I7" s="103">
        <v>9</v>
      </c>
      <c r="J7" s="103">
        <v>10</v>
      </c>
      <c r="K7" s="103">
        <v>11</v>
      </c>
      <c r="L7" s="103">
        <v>12</v>
      </c>
      <c r="M7" s="103">
        <v>13</v>
      </c>
      <c r="N7" s="103">
        <v>14</v>
      </c>
      <c r="O7" s="103">
        <v>15</v>
      </c>
      <c r="P7" s="103">
        <v>16</v>
      </c>
      <c r="Q7" s="103">
        <v>17</v>
      </c>
    </row>
    <row r="8" ht="21" customHeight="1" spans="1:17">
      <c r="A8" s="14" t="s">
        <v>43</v>
      </c>
      <c r="B8" s="84"/>
      <c r="C8" s="84"/>
      <c r="D8" s="84"/>
      <c r="E8" s="104"/>
      <c r="F8" s="36">
        <v>10</v>
      </c>
      <c r="G8" s="36">
        <v>10</v>
      </c>
      <c r="H8" s="36">
        <v>10</v>
      </c>
      <c r="I8" s="36"/>
      <c r="J8" s="36"/>
      <c r="K8" s="36"/>
      <c r="L8" s="36"/>
      <c r="M8" s="36"/>
      <c r="N8" s="36"/>
      <c r="O8" s="36"/>
      <c r="P8" s="36"/>
      <c r="Q8" s="36"/>
    </row>
    <row r="9" ht="25.5" customHeight="1" spans="1:17">
      <c r="A9" s="105" t="s">
        <v>43</v>
      </c>
      <c r="B9" s="14"/>
      <c r="C9" s="14"/>
      <c r="D9" s="14"/>
      <c r="E9" s="14"/>
      <c r="F9" s="36">
        <v>10</v>
      </c>
      <c r="G9" s="36">
        <v>10</v>
      </c>
      <c r="H9" s="36">
        <v>10</v>
      </c>
      <c r="I9" s="36"/>
      <c r="J9" s="36"/>
      <c r="K9" s="36"/>
      <c r="L9" s="36"/>
      <c r="M9" s="36"/>
      <c r="N9" s="36"/>
      <c r="O9" s="36"/>
      <c r="P9" s="36"/>
      <c r="Q9" s="36"/>
    </row>
    <row r="10" ht="25.5" customHeight="1" spans="1:17">
      <c r="A10" s="14" t="s">
        <v>380</v>
      </c>
      <c r="B10" s="14" t="s">
        <v>694</v>
      </c>
      <c r="C10" s="14" t="s">
        <v>695</v>
      </c>
      <c r="D10" s="14" t="s">
        <v>696</v>
      </c>
      <c r="E10" s="14"/>
      <c r="F10" s="36">
        <v>0.6</v>
      </c>
      <c r="G10" s="36">
        <v>0.6</v>
      </c>
      <c r="H10" s="36">
        <v>0.6</v>
      </c>
      <c r="I10" s="36"/>
      <c r="J10" s="36"/>
      <c r="K10" s="36"/>
      <c r="L10" s="36"/>
      <c r="M10" s="36"/>
      <c r="N10" s="36"/>
      <c r="O10" s="36"/>
      <c r="P10" s="36"/>
      <c r="Q10" s="36"/>
    </row>
    <row r="11" ht="25.5" customHeight="1" spans="1:17">
      <c r="A11" s="14" t="s">
        <v>380</v>
      </c>
      <c r="B11" s="14" t="s">
        <v>697</v>
      </c>
      <c r="C11" s="14" t="s">
        <v>698</v>
      </c>
      <c r="D11" s="14" t="s">
        <v>696</v>
      </c>
      <c r="E11" s="14"/>
      <c r="F11" s="36">
        <v>1.4</v>
      </c>
      <c r="G11" s="36">
        <v>1.4</v>
      </c>
      <c r="H11" s="36">
        <v>1.4</v>
      </c>
      <c r="I11" s="36"/>
      <c r="J11" s="36"/>
      <c r="K11" s="36"/>
      <c r="L11" s="36"/>
      <c r="M11" s="36"/>
      <c r="N11" s="36"/>
      <c r="O11" s="36"/>
      <c r="P11" s="36"/>
      <c r="Q11" s="36"/>
    </row>
    <row r="12" ht="25.5" customHeight="1" spans="1:17">
      <c r="A12" s="14" t="s">
        <v>380</v>
      </c>
      <c r="B12" s="14" t="s">
        <v>699</v>
      </c>
      <c r="C12" s="14" t="s">
        <v>700</v>
      </c>
      <c r="D12" s="14" t="s">
        <v>696</v>
      </c>
      <c r="E12" s="14"/>
      <c r="F12" s="36">
        <v>2.5</v>
      </c>
      <c r="G12" s="36">
        <v>2.5</v>
      </c>
      <c r="H12" s="36">
        <v>2.5</v>
      </c>
      <c r="I12" s="36"/>
      <c r="J12" s="36"/>
      <c r="K12" s="36"/>
      <c r="L12" s="36"/>
      <c r="M12" s="36"/>
      <c r="N12" s="36"/>
      <c r="O12" s="36"/>
      <c r="P12" s="36"/>
      <c r="Q12" s="36"/>
    </row>
    <row r="13" ht="25.5" customHeight="1" spans="1:17">
      <c r="A13" s="14" t="s">
        <v>380</v>
      </c>
      <c r="B13" s="14" t="s">
        <v>701</v>
      </c>
      <c r="C13" s="14" t="s">
        <v>702</v>
      </c>
      <c r="D13" s="14" t="s">
        <v>696</v>
      </c>
      <c r="E13" s="14"/>
      <c r="F13" s="36">
        <v>0.5</v>
      </c>
      <c r="G13" s="36">
        <v>0.5</v>
      </c>
      <c r="H13" s="36">
        <v>0.5</v>
      </c>
      <c r="I13" s="36"/>
      <c r="J13" s="36"/>
      <c r="K13" s="36"/>
      <c r="L13" s="36"/>
      <c r="M13" s="36"/>
      <c r="N13" s="36"/>
      <c r="O13" s="36"/>
      <c r="P13" s="36"/>
      <c r="Q13" s="36"/>
    </row>
    <row r="14" ht="25.5" customHeight="1" spans="1:17">
      <c r="A14" s="14" t="s">
        <v>378</v>
      </c>
      <c r="B14" s="14" t="s">
        <v>697</v>
      </c>
      <c r="C14" s="14" t="s">
        <v>698</v>
      </c>
      <c r="D14" s="14" t="s">
        <v>696</v>
      </c>
      <c r="E14" s="14"/>
      <c r="F14" s="36">
        <v>0.7</v>
      </c>
      <c r="G14" s="36">
        <v>0.7</v>
      </c>
      <c r="H14" s="36">
        <v>0.7</v>
      </c>
      <c r="I14" s="36"/>
      <c r="J14" s="36"/>
      <c r="K14" s="36"/>
      <c r="L14" s="36"/>
      <c r="M14" s="36"/>
      <c r="N14" s="36"/>
      <c r="O14" s="36"/>
      <c r="P14" s="36"/>
      <c r="Q14" s="36"/>
    </row>
    <row r="15" ht="25.5" customHeight="1" spans="1:17">
      <c r="A15" s="14" t="s">
        <v>365</v>
      </c>
      <c r="B15" s="14" t="s">
        <v>703</v>
      </c>
      <c r="C15" s="14" t="s">
        <v>703</v>
      </c>
      <c r="D15" s="14" t="s">
        <v>704</v>
      </c>
      <c r="E15" s="14"/>
      <c r="F15" s="36">
        <v>0.4</v>
      </c>
      <c r="G15" s="36">
        <v>0.4</v>
      </c>
      <c r="H15" s="36">
        <v>0.4</v>
      </c>
      <c r="I15" s="36"/>
      <c r="J15" s="36"/>
      <c r="K15" s="36"/>
      <c r="L15" s="36"/>
      <c r="M15" s="36"/>
      <c r="N15" s="36"/>
      <c r="O15" s="36"/>
      <c r="P15" s="36"/>
      <c r="Q15" s="36"/>
    </row>
    <row r="16" ht="25.5" customHeight="1" spans="1:17">
      <c r="A16" s="14" t="s">
        <v>365</v>
      </c>
      <c r="B16" s="14" t="s">
        <v>697</v>
      </c>
      <c r="C16" s="14" t="s">
        <v>698</v>
      </c>
      <c r="D16" s="14" t="s">
        <v>696</v>
      </c>
      <c r="E16" s="14"/>
      <c r="F16" s="36">
        <v>1.4</v>
      </c>
      <c r="G16" s="36">
        <v>1.4</v>
      </c>
      <c r="H16" s="36">
        <v>1.4</v>
      </c>
      <c r="I16" s="36"/>
      <c r="J16" s="36"/>
      <c r="K16" s="36"/>
      <c r="L16" s="36"/>
      <c r="M16" s="36"/>
      <c r="N16" s="36"/>
      <c r="O16" s="36"/>
      <c r="P16" s="36"/>
      <c r="Q16" s="36"/>
    </row>
    <row r="17" ht="25.5" customHeight="1" spans="1:17">
      <c r="A17" s="14" t="s">
        <v>365</v>
      </c>
      <c r="B17" s="14" t="s">
        <v>699</v>
      </c>
      <c r="C17" s="14" t="s">
        <v>698</v>
      </c>
      <c r="D17" s="14" t="s">
        <v>696</v>
      </c>
      <c r="E17" s="14"/>
      <c r="F17" s="36">
        <v>2.5</v>
      </c>
      <c r="G17" s="36">
        <v>2.5</v>
      </c>
      <c r="H17" s="36">
        <v>2.5</v>
      </c>
      <c r="I17" s="36"/>
      <c r="J17" s="36"/>
      <c r="K17" s="36"/>
      <c r="L17" s="36"/>
      <c r="M17" s="36"/>
      <c r="N17" s="36"/>
      <c r="O17" s="36"/>
      <c r="P17" s="36"/>
      <c r="Q17" s="36"/>
    </row>
    <row r="18" ht="21" customHeight="1" spans="1:17">
      <c r="A18" s="86" t="s">
        <v>168</v>
      </c>
      <c r="B18" s="87"/>
      <c r="C18" s="87"/>
      <c r="D18" s="87"/>
      <c r="E18" s="104"/>
      <c r="F18" s="36">
        <v>10</v>
      </c>
      <c r="G18" s="36">
        <v>10</v>
      </c>
      <c r="H18" s="36">
        <v>10</v>
      </c>
      <c r="I18" s="36"/>
      <c r="J18" s="36"/>
      <c r="K18" s="36"/>
      <c r="L18" s="36"/>
      <c r="M18" s="36"/>
      <c r="N18" s="36"/>
      <c r="O18" s="36"/>
      <c r="P18" s="36"/>
      <c r="Q18" s="36"/>
    </row>
  </sheetData>
  <mergeCells count="16">
    <mergeCell ref="A2:Q2"/>
    <mergeCell ref="A3:F3"/>
    <mergeCell ref="G4:Q4"/>
    <mergeCell ref="L5:Q5"/>
    <mergeCell ref="A18:E18"/>
    <mergeCell ref="A4:A6"/>
    <mergeCell ref="B4:B6"/>
    <mergeCell ref="C4:C6"/>
    <mergeCell ref="D4:D6"/>
    <mergeCell ref="E4:E6"/>
    <mergeCell ref="F4:F6"/>
    <mergeCell ref="G5:G6"/>
    <mergeCell ref="H5:H6"/>
    <mergeCell ref="I5:I6"/>
    <mergeCell ref="J5:J6"/>
    <mergeCell ref="K5:K6"/>
  </mergeCells>
  <pageMargins left="0.75" right="0.75" top="1" bottom="1" header="0.5" footer="0.5"/>
  <pageSetup paperSize="9" fitToWidth="0"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R11"/>
  <sheetViews>
    <sheetView showZeros="0" topLeftCell="M1" workbookViewId="0">
      <selection activeCell="N15" sqref="N15"/>
    </sheetView>
  </sheetViews>
  <sheetFormatPr defaultColWidth="9.14166666666667" defaultRowHeight="14.25" customHeight="1"/>
  <cols>
    <col min="1" max="1" width="23.575" customWidth="1"/>
    <col min="2" max="2" width="27" customWidth="1"/>
    <col min="3" max="3" width="28.2833333333333" customWidth="1"/>
    <col min="4" max="4" width="23.575" customWidth="1"/>
    <col min="5" max="7" width="27" customWidth="1"/>
    <col min="8" max="9" width="20.1416666666667" customWidth="1"/>
    <col min="10" max="10" width="25.2833333333333" customWidth="1"/>
    <col min="11" max="13" width="27" customWidth="1"/>
    <col min="14" max="14" width="23.575" customWidth="1"/>
    <col min="15" max="15" width="30.425" customWidth="1"/>
    <col min="16" max="16" width="27" customWidth="1"/>
    <col min="17" max="17" width="30.425" customWidth="1"/>
    <col min="18" max="18" width="23.575" customWidth="1"/>
  </cols>
  <sheetData>
    <row r="1" ht="13.5" customHeight="1" spans="1:18">
      <c r="A1" s="72"/>
      <c r="B1" s="72"/>
      <c r="C1" s="72"/>
      <c r="D1" s="73"/>
      <c r="E1" s="73"/>
      <c r="F1" s="73"/>
      <c r="G1" s="73"/>
      <c r="H1" s="72"/>
      <c r="I1" s="72"/>
      <c r="J1" s="72"/>
      <c r="K1" s="72"/>
      <c r="L1" s="89"/>
      <c r="M1" s="72"/>
      <c r="N1" s="72"/>
      <c r="O1" s="72"/>
      <c r="P1" s="90"/>
      <c r="Q1" s="97"/>
      <c r="R1" s="98" t="s">
        <v>705</v>
      </c>
    </row>
    <row r="2" ht="27.75" customHeight="1" spans="1:18">
      <c r="A2" s="45" t="s">
        <v>706</v>
      </c>
      <c r="B2" s="74"/>
      <c r="C2" s="74"/>
      <c r="D2" s="75"/>
      <c r="E2" s="75"/>
      <c r="F2" s="75"/>
      <c r="G2" s="75"/>
      <c r="H2" s="74"/>
      <c r="I2" s="74"/>
      <c r="J2" s="74"/>
      <c r="K2" s="74"/>
      <c r="L2" s="91"/>
      <c r="M2" s="74"/>
      <c r="N2" s="74"/>
      <c r="O2" s="74"/>
      <c r="P2" s="75"/>
      <c r="Q2" s="91"/>
      <c r="R2" s="74"/>
    </row>
    <row r="3" ht="18.75" customHeight="1" spans="1:18">
      <c r="A3" s="76" t="str">
        <f>"单位名称："&amp;"曲靖市麒麟区人民政府西城街道办事处"</f>
        <v>单位名称：曲靖市麒麟区人民政府西城街道办事处</v>
      </c>
      <c r="B3" s="62"/>
      <c r="C3" s="62"/>
      <c r="D3" s="77"/>
      <c r="E3" s="77"/>
      <c r="F3" s="77"/>
      <c r="G3" s="77"/>
      <c r="H3" s="62"/>
      <c r="I3" s="62"/>
      <c r="J3" s="62"/>
      <c r="K3" s="62"/>
      <c r="L3" s="89"/>
      <c r="M3" s="72"/>
      <c r="N3" s="72"/>
      <c r="O3" s="72"/>
      <c r="P3" s="92"/>
      <c r="Q3" s="99"/>
      <c r="R3" s="289" t="s">
        <v>2</v>
      </c>
    </row>
    <row r="4" ht="15.75" customHeight="1" spans="1:18">
      <c r="A4" s="27" t="s">
        <v>685</v>
      </c>
      <c r="B4" s="78" t="s">
        <v>707</v>
      </c>
      <c r="C4" s="78" t="s">
        <v>708</v>
      </c>
      <c r="D4" s="79" t="s">
        <v>709</v>
      </c>
      <c r="E4" s="79" t="s">
        <v>710</v>
      </c>
      <c r="F4" s="79" t="s">
        <v>711</v>
      </c>
      <c r="G4" s="79" t="s">
        <v>712</v>
      </c>
      <c r="H4" s="48" t="s">
        <v>302</v>
      </c>
      <c r="I4" s="48"/>
      <c r="J4" s="48"/>
      <c r="K4" s="48"/>
      <c r="L4" s="93"/>
      <c r="M4" s="48"/>
      <c r="N4" s="48"/>
      <c r="O4" s="48"/>
      <c r="P4" s="94"/>
      <c r="Q4" s="93"/>
      <c r="R4" s="49"/>
    </row>
    <row r="5" ht="17.25" customHeight="1" spans="1:18">
      <c r="A5" s="30"/>
      <c r="B5" s="80"/>
      <c r="C5" s="80"/>
      <c r="D5" s="81"/>
      <c r="E5" s="81"/>
      <c r="F5" s="81"/>
      <c r="G5" s="81"/>
      <c r="H5" s="80" t="s">
        <v>29</v>
      </c>
      <c r="I5" s="80" t="s">
        <v>32</v>
      </c>
      <c r="J5" s="80" t="s">
        <v>691</v>
      </c>
      <c r="K5" s="80" t="s">
        <v>692</v>
      </c>
      <c r="L5" s="81" t="s">
        <v>693</v>
      </c>
      <c r="M5" s="95" t="s">
        <v>713</v>
      </c>
      <c r="N5" s="95"/>
      <c r="O5" s="95"/>
      <c r="P5" s="96"/>
      <c r="Q5" s="101"/>
      <c r="R5" s="82"/>
    </row>
    <row r="6" ht="54" customHeight="1" spans="1:18">
      <c r="A6" s="33"/>
      <c r="B6" s="82"/>
      <c r="C6" s="82"/>
      <c r="D6" s="83"/>
      <c r="E6" s="83"/>
      <c r="F6" s="83"/>
      <c r="G6" s="83"/>
      <c r="H6" s="82"/>
      <c r="I6" s="82" t="s">
        <v>31</v>
      </c>
      <c r="J6" s="82"/>
      <c r="K6" s="82"/>
      <c r="L6" s="83"/>
      <c r="M6" s="82" t="s">
        <v>31</v>
      </c>
      <c r="N6" s="82" t="s">
        <v>37</v>
      </c>
      <c r="O6" s="82" t="s">
        <v>311</v>
      </c>
      <c r="P6" s="56" t="s">
        <v>39</v>
      </c>
      <c r="Q6" s="83" t="s">
        <v>40</v>
      </c>
      <c r="R6" s="82" t="s">
        <v>41</v>
      </c>
    </row>
    <row r="7" ht="15" customHeight="1" spans="1:18">
      <c r="A7" s="33">
        <v>1</v>
      </c>
      <c r="B7" s="82">
        <v>2</v>
      </c>
      <c r="C7" s="82">
        <v>3</v>
      </c>
      <c r="D7" s="83">
        <v>4</v>
      </c>
      <c r="E7" s="83">
        <v>5</v>
      </c>
      <c r="F7" s="83">
        <v>6</v>
      </c>
      <c r="G7" s="83">
        <v>7</v>
      </c>
      <c r="H7" s="83">
        <v>8</v>
      </c>
      <c r="I7" s="83">
        <v>9</v>
      </c>
      <c r="J7" s="83">
        <v>10</v>
      </c>
      <c r="K7" s="83">
        <v>11</v>
      </c>
      <c r="L7" s="83">
        <v>12</v>
      </c>
      <c r="M7" s="83">
        <v>13</v>
      </c>
      <c r="N7" s="83">
        <v>14</v>
      </c>
      <c r="O7" s="83">
        <v>15</v>
      </c>
      <c r="P7" s="83">
        <v>16</v>
      </c>
      <c r="Q7" s="83">
        <v>17</v>
      </c>
      <c r="R7" s="83">
        <v>18</v>
      </c>
    </row>
    <row r="8" ht="21" customHeight="1" spans="1:18">
      <c r="A8" s="14"/>
      <c r="B8" s="84"/>
      <c r="C8" s="84"/>
      <c r="D8" s="85"/>
      <c r="E8" s="85"/>
      <c r="F8" s="85"/>
      <c r="G8" s="85"/>
      <c r="H8" s="36"/>
      <c r="I8" s="36"/>
      <c r="J8" s="36"/>
      <c r="K8" s="36"/>
      <c r="L8" s="36"/>
      <c r="M8" s="36"/>
      <c r="N8" s="36"/>
      <c r="O8" s="36"/>
      <c r="P8" s="36"/>
      <c r="Q8" s="36"/>
      <c r="R8" s="36"/>
    </row>
    <row r="9" ht="21" customHeight="1" spans="1:18">
      <c r="A9" s="14"/>
      <c r="B9" s="14"/>
      <c r="C9" s="14"/>
      <c r="D9" s="14"/>
      <c r="E9" s="14"/>
      <c r="F9" s="14"/>
      <c r="G9" s="14"/>
      <c r="H9" s="36"/>
      <c r="I9" s="36"/>
      <c r="J9" s="36"/>
      <c r="K9" s="36"/>
      <c r="L9" s="36"/>
      <c r="M9" s="36"/>
      <c r="N9" s="36"/>
      <c r="O9" s="36"/>
      <c r="P9" s="36"/>
      <c r="Q9" s="36"/>
      <c r="R9" s="36"/>
    </row>
    <row r="10" ht="21" customHeight="1" spans="1:18">
      <c r="A10" s="86" t="s">
        <v>714</v>
      </c>
      <c r="B10" s="87"/>
      <c r="C10" s="88"/>
      <c r="D10" s="85"/>
      <c r="E10" s="85"/>
      <c r="F10" s="85"/>
      <c r="G10" s="85"/>
      <c r="H10" s="36"/>
      <c r="I10" s="36"/>
      <c r="J10" s="36"/>
      <c r="K10" s="36"/>
      <c r="L10" s="36"/>
      <c r="M10" s="36"/>
      <c r="N10" s="36"/>
      <c r="O10" s="36"/>
      <c r="P10" s="36"/>
      <c r="Q10" s="36"/>
      <c r="R10" s="36"/>
    </row>
    <row r="11" customHeight="1" spans="13:13">
      <c r="M11" t="s">
        <v>715</v>
      </c>
    </row>
  </sheetData>
  <mergeCells count="17">
    <mergeCell ref="A2:R2"/>
    <mergeCell ref="A3:C3"/>
    <mergeCell ref="H4:R4"/>
    <mergeCell ref="M5:R5"/>
    <mergeCell ref="A10:C10"/>
    <mergeCell ref="A4:A6"/>
    <mergeCell ref="B4:B6"/>
    <mergeCell ref="C4:C6"/>
    <mergeCell ref="D4:D6"/>
    <mergeCell ref="E4:E6"/>
    <mergeCell ref="F4:F6"/>
    <mergeCell ref="G4:G6"/>
    <mergeCell ref="H5:H6"/>
    <mergeCell ref="I5:I6"/>
    <mergeCell ref="J5:J6"/>
    <mergeCell ref="K5:K6"/>
    <mergeCell ref="L5:L6"/>
  </mergeCells>
  <pageMargins left="0.75" right="0.75" top="1" bottom="1" header="0.5" footer="0.5"/>
  <pageSetup paperSize="9" fitToWidth="0" fitToHeight="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F9"/>
  <sheetViews>
    <sheetView showZeros="0" workbookViewId="0">
      <selection activeCell="I11" sqref="I11"/>
    </sheetView>
  </sheetViews>
  <sheetFormatPr defaultColWidth="9.14166666666667" defaultRowHeight="14.25" customHeight="1" outlineLevelCol="5"/>
  <cols>
    <col min="1" max="1" width="37.7" customWidth="1"/>
    <col min="2" max="4" width="13.425" customWidth="1"/>
    <col min="5" max="6" width="19.6666666666667" customWidth="1"/>
  </cols>
  <sheetData>
    <row r="1" ht="13.5" customHeight="1" spans="4:4">
      <c r="D1" s="58"/>
    </row>
    <row r="2" ht="35.25" customHeight="1" spans="1:5">
      <c r="A2" s="59" t="s">
        <v>716</v>
      </c>
      <c r="B2" s="60"/>
      <c r="C2" s="60"/>
      <c r="D2" s="60"/>
      <c r="E2" s="60"/>
    </row>
    <row r="3" ht="24" customHeight="1" spans="1:5">
      <c r="A3" s="61" t="str">
        <f>"单位名称："&amp;"曲靖市麒麟区人民政府西城街道办事处"</f>
        <v>单位名称：曲靖市麒麟区人民政府西城街道办事处</v>
      </c>
      <c r="B3" s="62"/>
      <c r="C3" s="62"/>
      <c r="D3" s="63"/>
      <c r="E3" s="62"/>
    </row>
    <row r="4" ht="19.5" customHeight="1" spans="1:6">
      <c r="A4" s="10" t="s">
        <v>717</v>
      </c>
      <c r="B4" s="10" t="s">
        <v>302</v>
      </c>
      <c r="C4" s="10"/>
      <c r="D4" s="64"/>
      <c r="E4" s="65" t="s">
        <v>718</v>
      </c>
      <c r="F4" s="65"/>
    </row>
    <row r="5" ht="40.5" customHeight="1" spans="1:6">
      <c r="A5" s="10"/>
      <c r="B5" s="10" t="s">
        <v>29</v>
      </c>
      <c r="C5" s="9" t="s">
        <v>32</v>
      </c>
      <c r="D5" s="66" t="s">
        <v>719</v>
      </c>
      <c r="E5" s="67" t="s">
        <v>720</v>
      </c>
      <c r="F5" s="67" t="s">
        <v>721</v>
      </c>
    </row>
    <row r="6" ht="19.5" customHeight="1" spans="1:6">
      <c r="A6" s="68">
        <v>1</v>
      </c>
      <c r="B6" s="68">
        <v>2</v>
      </c>
      <c r="C6" s="68">
        <v>3</v>
      </c>
      <c r="D6" s="64">
        <v>4</v>
      </c>
      <c r="E6" s="69">
        <v>5</v>
      </c>
      <c r="F6" s="17"/>
    </row>
    <row r="7" ht="18.75" customHeight="1" spans="1:6">
      <c r="A7" s="70"/>
      <c r="B7" s="36"/>
      <c r="C7" s="36"/>
      <c r="D7" s="16"/>
      <c r="E7" s="71"/>
      <c r="F7" s="17"/>
    </row>
    <row r="8" ht="18.75" customHeight="1" spans="1:6">
      <c r="A8" s="70"/>
      <c r="B8" s="36"/>
      <c r="C8" s="36"/>
      <c r="D8" s="16"/>
      <c r="E8" s="71"/>
      <c r="F8" s="17"/>
    </row>
    <row r="9" customHeight="1" spans="1:1">
      <c r="A9" t="s">
        <v>722</v>
      </c>
    </row>
  </sheetData>
  <mergeCells count="5">
    <mergeCell ref="A2:E2"/>
    <mergeCell ref="A3:E3"/>
    <mergeCell ref="B4:D4"/>
    <mergeCell ref="E4:F4"/>
    <mergeCell ref="A4:A5"/>
  </mergeCells>
  <pageMargins left="0.75" right="0.75" top="1" bottom="1" header="0.5" footer="0.5"/>
  <pageSetup paperSize="9" fitToWidth="0" fitToHeight="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J8"/>
  <sheetViews>
    <sheetView showZeros="0" workbookViewId="0">
      <selection activeCell="C16" sqref="C16"/>
    </sheetView>
  </sheetViews>
  <sheetFormatPr defaultColWidth="9.14166666666667" defaultRowHeight="12" customHeight="1" outlineLevelRow="7"/>
  <cols>
    <col min="1" max="1" width="26.425" customWidth="1"/>
    <col min="2" max="5" width="26.85" customWidth="1"/>
    <col min="6" max="6" width="23.575" customWidth="1"/>
    <col min="7" max="7" width="25" customWidth="1"/>
    <col min="8" max="9" width="23.575" customWidth="1"/>
    <col min="10" max="10" width="26.85" customWidth="1"/>
  </cols>
  <sheetData>
    <row r="1" customHeight="1" spans="10:10">
      <c r="J1" s="57" t="s">
        <v>723</v>
      </c>
    </row>
    <row r="2" ht="28.5" customHeight="1" spans="1:10">
      <c r="A2" s="53" t="s">
        <v>724</v>
      </c>
      <c r="B2" s="3"/>
      <c r="C2" s="3"/>
      <c r="D2" s="3"/>
      <c r="E2" s="3"/>
      <c r="F2" s="54"/>
      <c r="G2" s="3"/>
      <c r="H2" s="54"/>
      <c r="I2" s="54"/>
      <c r="J2" s="3"/>
    </row>
    <row r="3" ht="17.25" customHeight="1" spans="1:1">
      <c r="A3" s="4" t="str">
        <f>"单位名称："&amp;"曲靖市麒麟区人民政府西城街道办事处"</f>
        <v>单位名称：曲靖市麒麟区人民政府西城街道办事处</v>
      </c>
    </row>
    <row r="4" ht="44.25" customHeight="1" spans="1:10">
      <c r="A4" s="50" t="s">
        <v>417</v>
      </c>
      <c r="B4" s="50" t="s">
        <v>418</v>
      </c>
      <c r="C4" s="50" t="s">
        <v>419</v>
      </c>
      <c r="D4" s="50" t="s">
        <v>420</v>
      </c>
      <c r="E4" s="50" t="s">
        <v>421</v>
      </c>
      <c r="F4" s="55" t="s">
        <v>422</v>
      </c>
      <c r="G4" s="50" t="s">
        <v>423</v>
      </c>
      <c r="H4" s="55" t="s">
        <v>424</v>
      </c>
      <c r="I4" s="55" t="s">
        <v>425</v>
      </c>
      <c r="J4" s="50" t="s">
        <v>426</v>
      </c>
    </row>
    <row r="5" ht="14.25" customHeight="1" spans="1:10">
      <c r="A5" s="50">
        <v>1</v>
      </c>
      <c r="B5" s="55">
        <v>2</v>
      </c>
      <c r="C5" s="56">
        <v>3</v>
      </c>
      <c r="D5" s="56">
        <v>4</v>
      </c>
      <c r="E5" s="56">
        <v>5</v>
      </c>
      <c r="F5" s="56">
        <v>6</v>
      </c>
      <c r="G5" s="55">
        <v>7</v>
      </c>
      <c r="H5" s="56">
        <v>8</v>
      </c>
      <c r="I5" s="55">
        <v>9</v>
      </c>
      <c r="J5" s="55">
        <v>10</v>
      </c>
    </row>
    <row r="6" ht="27.75" customHeight="1" spans="1:10">
      <c r="A6" s="14"/>
      <c r="B6" s="15"/>
      <c r="C6" s="15"/>
      <c r="D6" s="15"/>
      <c r="E6" s="15"/>
      <c r="F6" s="15"/>
      <c r="G6" s="15"/>
      <c r="H6" s="15"/>
      <c r="I6" s="15"/>
      <c r="J6" s="15"/>
    </row>
    <row r="7" ht="26.25" customHeight="1" spans="1:10">
      <c r="A7" s="14"/>
      <c r="B7" s="14"/>
      <c r="C7" s="14"/>
      <c r="D7" s="14"/>
      <c r="E7" s="14"/>
      <c r="F7" s="14"/>
      <c r="G7" s="14"/>
      <c r="H7" s="14"/>
      <c r="I7" s="14"/>
      <c r="J7" s="14"/>
    </row>
    <row r="8" customHeight="1" spans="1:1">
      <c r="A8" t="s">
        <v>725</v>
      </c>
    </row>
  </sheetData>
  <mergeCells count="2">
    <mergeCell ref="A2:J2"/>
    <mergeCell ref="A3:H3"/>
  </mergeCells>
  <pageMargins left="0.75" right="0.75" top="1" bottom="1" header="0.5" footer="0.5"/>
  <pageSetup paperSize="9" fitToWidth="0" fitToHeight="0"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H9"/>
  <sheetViews>
    <sheetView showZeros="0" workbookViewId="0">
      <selection activeCell="C17" sqref="C17"/>
    </sheetView>
  </sheetViews>
  <sheetFormatPr defaultColWidth="9.14166666666667" defaultRowHeight="12" customHeight="1" outlineLevelCol="7"/>
  <cols>
    <col min="1" max="1" width="22.7166666666667" customWidth="1"/>
    <col min="2" max="2" width="24.575" customWidth="1"/>
    <col min="3" max="3" width="30.425" customWidth="1"/>
    <col min="4" max="5" width="23.575" customWidth="1"/>
    <col min="6" max="8" width="32.1416666666667" customWidth="1"/>
  </cols>
  <sheetData>
    <row r="1" ht="14.25" customHeight="1" spans="8:8">
      <c r="H1" s="44" t="s">
        <v>726</v>
      </c>
    </row>
    <row r="2" ht="28.5" customHeight="1" spans="1:8">
      <c r="A2" s="45" t="s">
        <v>727</v>
      </c>
      <c r="B2" s="23"/>
      <c r="C2" s="23"/>
      <c r="D2" s="23"/>
      <c r="E2" s="23"/>
      <c r="F2" s="23"/>
      <c r="G2" s="23"/>
      <c r="H2" s="23"/>
    </row>
    <row r="3" ht="13.5" customHeight="1" spans="1:2">
      <c r="A3" s="46" t="str">
        <f>"单位名称："&amp;"曲靖市麒麟区人民政府西城街道办事处"</f>
        <v>单位名称：曲靖市麒麟区人民政府西城街道办事处</v>
      </c>
      <c r="B3" s="24"/>
    </row>
    <row r="4" ht="18" customHeight="1" spans="1:8">
      <c r="A4" s="27" t="s">
        <v>677</v>
      </c>
      <c r="B4" s="27" t="s">
        <v>728</v>
      </c>
      <c r="C4" s="27" t="s">
        <v>729</v>
      </c>
      <c r="D4" s="27" t="s">
        <v>730</v>
      </c>
      <c r="E4" s="27" t="s">
        <v>731</v>
      </c>
      <c r="F4" s="47" t="s">
        <v>732</v>
      </c>
      <c r="G4" s="48"/>
      <c r="H4" s="49"/>
    </row>
    <row r="5" ht="18" customHeight="1" spans="1:8">
      <c r="A5" s="33"/>
      <c r="B5" s="33"/>
      <c r="C5" s="33"/>
      <c r="D5" s="33"/>
      <c r="E5" s="33"/>
      <c r="F5" s="50" t="s">
        <v>689</v>
      </c>
      <c r="G5" s="50" t="s">
        <v>733</v>
      </c>
      <c r="H5" s="50" t="s">
        <v>734</v>
      </c>
    </row>
    <row r="6" ht="21" customHeight="1" spans="1:8">
      <c r="A6" s="50">
        <v>1</v>
      </c>
      <c r="B6" s="50">
        <v>2</v>
      </c>
      <c r="C6" s="50">
        <v>3</v>
      </c>
      <c r="D6" s="50">
        <v>4</v>
      </c>
      <c r="E6" s="50">
        <v>5</v>
      </c>
      <c r="F6" s="50">
        <v>6</v>
      </c>
      <c r="G6" s="50">
        <v>7</v>
      </c>
      <c r="H6" s="50">
        <v>8</v>
      </c>
    </row>
    <row r="7" ht="33" customHeight="1" spans="1:8">
      <c r="A7" s="14"/>
      <c r="B7" s="14"/>
      <c r="C7" s="14"/>
      <c r="D7" s="14"/>
      <c r="E7" s="14"/>
      <c r="F7" s="14"/>
      <c r="G7" s="36"/>
      <c r="H7" s="36"/>
    </row>
    <row r="8" ht="24" customHeight="1" spans="1:8">
      <c r="A8" s="51" t="s">
        <v>29</v>
      </c>
      <c r="B8" s="52"/>
      <c r="C8" s="52"/>
      <c r="D8" s="52"/>
      <c r="E8" s="52"/>
      <c r="F8" s="14"/>
      <c r="G8" s="36"/>
      <c r="H8" s="36"/>
    </row>
    <row r="9" customHeight="1" spans="1:1">
      <c r="A9" t="s">
        <v>735</v>
      </c>
    </row>
  </sheetData>
  <mergeCells count="8">
    <mergeCell ref="A2:H2"/>
    <mergeCell ref="A3:C3"/>
    <mergeCell ref="F4:H4"/>
    <mergeCell ref="A4:A5"/>
    <mergeCell ref="B4:B5"/>
    <mergeCell ref="C4:C5"/>
    <mergeCell ref="D4:D5"/>
    <mergeCell ref="E4:E5"/>
  </mergeCells>
  <pageMargins left="0.75" right="0.75" top="1" bottom="1" header="0.5" footer="0.5"/>
  <pageSetup paperSize="9" fitToWidth="0" fitToHeight="0"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K11"/>
  <sheetViews>
    <sheetView showZeros="0" topLeftCell="H1" workbookViewId="0">
      <selection activeCell="I16" sqref="I16"/>
    </sheetView>
  </sheetViews>
  <sheetFormatPr defaultColWidth="9.14166666666667" defaultRowHeight="14.25" customHeight="1"/>
  <cols>
    <col min="1" max="3" width="23.575" customWidth="1"/>
    <col min="4" max="7" width="27" customWidth="1"/>
    <col min="8" max="8" width="20.1416666666667" customWidth="1"/>
    <col min="9" max="9" width="33.85" customWidth="1"/>
    <col min="10" max="10" width="32.1416666666667" customWidth="1"/>
    <col min="11" max="11" width="17.575" customWidth="1"/>
  </cols>
  <sheetData>
    <row r="1" ht="13.5" customHeight="1" spans="4:11">
      <c r="D1" s="22"/>
      <c r="E1" s="22"/>
      <c r="F1" s="22"/>
      <c r="G1" s="22"/>
      <c r="K1" s="40" t="s">
        <v>736</v>
      </c>
    </row>
    <row r="2" ht="27.75" customHeight="1" spans="1:11">
      <c r="A2" s="23" t="s">
        <v>737</v>
      </c>
      <c r="B2" s="23"/>
      <c r="C2" s="23"/>
      <c r="D2" s="23"/>
      <c r="E2" s="23"/>
      <c r="F2" s="23"/>
      <c r="G2" s="23"/>
      <c r="H2" s="23"/>
      <c r="I2" s="23"/>
      <c r="J2" s="23"/>
      <c r="K2" s="23"/>
    </row>
    <row r="3" ht="13.5" customHeight="1" spans="1:11">
      <c r="A3" s="4" t="str">
        <f>"单位名称："&amp;"曲靖市麒麟区人民政府西城街道办事处"</f>
        <v>单位名称：曲靖市麒麟区人民政府西城街道办事处</v>
      </c>
      <c r="B3" s="24"/>
      <c r="C3" s="24"/>
      <c r="D3" s="24"/>
      <c r="E3" s="24"/>
      <c r="F3" s="24"/>
      <c r="G3" s="24"/>
      <c r="H3" s="25"/>
      <c r="I3" s="25"/>
      <c r="J3" s="25"/>
      <c r="K3" s="290" t="s">
        <v>2</v>
      </c>
    </row>
    <row r="4" ht="21.75" customHeight="1" spans="1:11">
      <c r="A4" s="26" t="s">
        <v>352</v>
      </c>
      <c r="B4" s="26" t="s">
        <v>297</v>
      </c>
      <c r="C4" s="26" t="s">
        <v>295</v>
      </c>
      <c r="D4" s="27" t="s">
        <v>298</v>
      </c>
      <c r="E4" s="27" t="s">
        <v>299</v>
      </c>
      <c r="F4" s="27" t="s">
        <v>353</v>
      </c>
      <c r="G4" s="27" t="s">
        <v>354</v>
      </c>
      <c r="H4" s="28" t="s">
        <v>29</v>
      </c>
      <c r="I4" s="41" t="s">
        <v>738</v>
      </c>
      <c r="J4" s="42"/>
      <c r="K4" s="43"/>
    </row>
    <row r="5" ht="21.75" customHeight="1" spans="1:11">
      <c r="A5" s="29"/>
      <c r="B5" s="29"/>
      <c r="C5" s="29"/>
      <c r="D5" s="30"/>
      <c r="E5" s="30"/>
      <c r="F5" s="30"/>
      <c r="G5" s="30"/>
      <c r="H5" s="31"/>
      <c r="I5" s="27" t="s">
        <v>32</v>
      </c>
      <c r="J5" s="27" t="s">
        <v>33</v>
      </c>
      <c r="K5" s="27" t="s">
        <v>34</v>
      </c>
    </row>
    <row r="6" ht="40.5" customHeight="1" spans="1:11">
      <c r="A6" s="32"/>
      <c r="B6" s="32"/>
      <c r="C6" s="32"/>
      <c r="D6" s="33"/>
      <c r="E6" s="33"/>
      <c r="F6" s="33"/>
      <c r="G6" s="33"/>
      <c r="H6" s="34"/>
      <c r="I6" s="33" t="s">
        <v>31</v>
      </c>
      <c r="J6" s="33"/>
      <c r="K6" s="33"/>
    </row>
    <row r="7" ht="15" customHeight="1" spans="1:11">
      <c r="A7" s="11">
        <v>1</v>
      </c>
      <c r="B7" s="11">
        <v>2</v>
      </c>
      <c r="C7" s="11">
        <v>3</v>
      </c>
      <c r="D7" s="11">
        <v>4</v>
      </c>
      <c r="E7" s="11">
        <v>5</v>
      </c>
      <c r="F7" s="11">
        <v>6</v>
      </c>
      <c r="G7" s="11">
        <v>7</v>
      </c>
      <c r="H7" s="11">
        <v>8</v>
      </c>
      <c r="I7" s="11">
        <v>9</v>
      </c>
      <c r="J7" s="13">
        <v>10</v>
      </c>
      <c r="K7" s="13">
        <v>11</v>
      </c>
    </row>
    <row r="8" ht="18.75" customHeight="1" spans="1:11">
      <c r="A8" s="35"/>
      <c r="B8" s="14"/>
      <c r="C8" s="35"/>
      <c r="D8" s="35"/>
      <c r="E8" s="35"/>
      <c r="F8" s="35"/>
      <c r="G8" s="35"/>
      <c r="H8" s="36"/>
      <c r="I8" s="36"/>
      <c r="J8" s="36"/>
      <c r="K8" s="36"/>
    </row>
    <row r="9" ht="18.75" customHeight="1" spans="1:11">
      <c r="A9" s="14"/>
      <c r="B9" s="14"/>
      <c r="C9" s="14"/>
      <c r="D9" s="14"/>
      <c r="E9" s="14"/>
      <c r="F9" s="14"/>
      <c r="G9" s="14"/>
      <c r="H9" s="36"/>
      <c r="I9" s="36"/>
      <c r="J9" s="36"/>
      <c r="K9" s="36"/>
    </row>
    <row r="10" ht="18.75" customHeight="1" spans="1:11">
      <c r="A10" s="37" t="s">
        <v>168</v>
      </c>
      <c r="B10" s="38"/>
      <c r="C10" s="38"/>
      <c r="D10" s="38"/>
      <c r="E10" s="38"/>
      <c r="F10" s="38"/>
      <c r="G10" s="39"/>
      <c r="H10" s="36"/>
      <c r="I10" s="36"/>
      <c r="J10" s="36"/>
      <c r="K10" s="36"/>
    </row>
    <row r="11" customHeight="1" spans="8:8">
      <c r="H11" t="s">
        <v>739</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ageMargins left="0.75" right="0.75" top="1" bottom="1" header="0.5" footer="0.5"/>
  <pageSetup paperSize="9" fitToWidth="0"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0"/>
  <sheetViews>
    <sheetView showZeros="0" workbookViewId="0">
      <selection activeCell="A1" sqref="A1"/>
    </sheetView>
  </sheetViews>
  <sheetFormatPr defaultColWidth="8" defaultRowHeight="14.25" customHeight="1"/>
  <cols>
    <col min="1" max="1" width="25.2833333333333" customWidth="1"/>
    <col min="2" max="2" width="33.575" customWidth="1"/>
    <col min="3" max="8" width="12.575" customWidth="1"/>
    <col min="9" max="9" width="11.7" customWidth="1"/>
    <col min="10" max="14" width="12.575" customWidth="1"/>
    <col min="15" max="15" width="15.85" customWidth="1"/>
    <col min="16" max="16" width="9.575" customWidth="1"/>
    <col min="17" max="17" width="21.2833333333333" customWidth="1"/>
    <col min="18" max="18" width="10.575" customWidth="1"/>
    <col min="19" max="20" width="10.1416666666667" customWidth="1"/>
  </cols>
  <sheetData>
    <row r="1" customHeight="1" spans="9:20">
      <c r="I1" s="73"/>
      <c r="O1" s="73"/>
      <c r="P1" s="73"/>
      <c r="Q1" s="73"/>
      <c r="R1" s="73"/>
      <c r="S1" s="99" t="s">
        <v>24</v>
      </c>
      <c r="T1" s="40" t="s">
        <v>24</v>
      </c>
    </row>
    <row r="2" ht="36" customHeight="1" spans="1:20">
      <c r="A2" s="247" t="s">
        <v>25</v>
      </c>
      <c r="B2" s="23"/>
      <c r="C2" s="23"/>
      <c r="D2" s="23"/>
      <c r="E2" s="23"/>
      <c r="F2" s="23"/>
      <c r="G2" s="23"/>
      <c r="H2" s="23"/>
      <c r="I2" s="75"/>
      <c r="J2" s="23"/>
      <c r="K2" s="23"/>
      <c r="L2" s="23"/>
      <c r="M2" s="23"/>
      <c r="N2" s="23"/>
      <c r="O2" s="75"/>
      <c r="P2" s="75"/>
      <c r="Q2" s="75"/>
      <c r="R2" s="75"/>
      <c r="S2" s="23"/>
      <c r="T2" s="75"/>
    </row>
    <row r="3" ht="20.25" customHeight="1" spans="1:20">
      <c r="A3" s="46" t="str">
        <f>"单位名称："&amp;"曲靖市麒麟区人民政府西城街道办事处"</f>
        <v>单位名称：曲靖市麒麟区人民政府西城街道办事处</v>
      </c>
      <c r="B3" s="25"/>
      <c r="C3" s="25"/>
      <c r="D3" s="25"/>
      <c r="E3" s="25"/>
      <c r="F3" s="25"/>
      <c r="G3" s="25"/>
      <c r="H3" s="25"/>
      <c r="I3" s="77"/>
      <c r="J3" s="25"/>
      <c r="K3" s="25"/>
      <c r="L3" s="25"/>
      <c r="M3" s="25"/>
      <c r="N3" s="25"/>
      <c r="O3" s="77"/>
      <c r="P3" s="77"/>
      <c r="Q3" s="77"/>
      <c r="R3" s="77"/>
      <c r="S3" s="284" t="s">
        <v>2</v>
      </c>
      <c r="T3" s="269" t="s">
        <v>26</v>
      </c>
    </row>
    <row r="4" ht="18.75" customHeight="1" spans="1:20">
      <c r="A4" s="248" t="s">
        <v>27</v>
      </c>
      <c r="B4" s="249" t="s">
        <v>28</v>
      </c>
      <c r="C4" s="249" t="s">
        <v>29</v>
      </c>
      <c r="D4" s="250" t="s">
        <v>30</v>
      </c>
      <c r="E4" s="251"/>
      <c r="F4" s="251"/>
      <c r="G4" s="251"/>
      <c r="H4" s="251"/>
      <c r="I4" s="261"/>
      <c r="J4" s="251"/>
      <c r="K4" s="251"/>
      <c r="L4" s="251"/>
      <c r="M4" s="251"/>
      <c r="N4" s="262"/>
      <c r="O4" s="250" t="s">
        <v>20</v>
      </c>
      <c r="P4" s="250"/>
      <c r="Q4" s="250"/>
      <c r="R4" s="250"/>
      <c r="S4" s="251"/>
      <c r="T4" s="270"/>
    </row>
    <row r="5" ht="24.75" customHeight="1" spans="1:20">
      <c r="A5" s="252"/>
      <c r="B5" s="253"/>
      <c r="C5" s="253"/>
      <c r="D5" s="253" t="s">
        <v>31</v>
      </c>
      <c r="E5" s="253" t="s">
        <v>32</v>
      </c>
      <c r="F5" s="253" t="s">
        <v>33</v>
      </c>
      <c r="G5" s="253" t="s">
        <v>34</v>
      </c>
      <c r="H5" s="253" t="s">
        <v>35</v>
      </c>
      <c r="I5" s="263" t="s">
        <v>36</v>
      </c>
      <c r="J5" s="264"/>
      <c r="K5" s="264"/>
      <c r="L5" s="264"/>
      <c r="M5" s="264"/>
      <c r="N5" s="265"/>
      <c r="O5" s="266" t="s">
        <v>31</v>
      </c>
      <c r="P5" s="266" t="s">
        <v>32</v>
      </c>
      <c r="Q5" s="248" t="s">
        <v>33</v>
      </c>
      <c r="R5" s="249" t="s">
        <v>34</v>
      </c>
      <c r="S5" s="271" t="s">
        <v>35</v>
      </c>
      <c r="T5" s="249" t="s">
        <v>36</v>
      </c>
    </row>
    <row r="6" ht="24.75" customHeight="1" spans="1:20">
      <c r="A6" s="254"/>
      <c r="B6" s="255"/>
      <c r="C6" s="255"/>
      <c r="D6" s="255"/>
      <c r="E6" s="255"/>
      <c r="F6" s="255"/>
      <c r="G6" s="255"/>
      <c r="H6" s="255"/>
      <c r="I6" s="13" t="s">
        <v>31</v>
      </c>
      <c r="J6" s="267" t="s">
        <v>37</v>
      </c>
      <c r="K6" s="267" t="s">
        <v>38</v>
      </c>
      <c r="L6" s="267" t="s">
        <v>39</v>
      </c>
      <c r="M6" s="267" t="s">
        <v>40</v>
      </c>
      <c r="N6" s="267" t="s">
        <v>41</v>
      </c>
      <c r="O6" s="268"/>
      <c r="P6" s="268"/>
      <c r="Q6" s="272"/>
      <c r="R6" s="268"/>
      <c r="S6" s="255"/>
      <c r="T6" s="255"/>
    </row>
    <row r="7" ht="16.5" customHeight="1" spans="1:20">
      <c r="A7" s="256">
        <v>1</v>
      </c>
      <c r="B7" s="11">
        <v>2</v>
      </c>
      <c r="C7" s="11">
        <v>3</v>
      </c>
      <c r="D7" s="11">
        <v>4</v>
      </c>
      <c r="E7" s="257">
        <v>5</v>
      </c>
      <c r="F7" s="258">
        <v>6</v>
      </c>
      <c r="G7" s="258">
        <v>7</v>
      </c>
      <c r="H7" s="257">
        <v>8</v>
      </c>
      <c r="I7" s="257">
        <v>9</v>
      </c>
      <c r="J7" s="258">
        <v>10</v>
      </c>
      <c r="K7" s="258">
        <v>11</v>
      </c>
      <c r="L7" s="257">
        <v>12</v>
      </c>
      <c r="M7" s="257">
        <v>13</v>
      </c>
      <c r="N7" s="258">
        <v>14</v>
      </c>
      <c r="O7" s="258">
        <v>15</v>
      </c>
      <c r="P7" s="257">
        <v>16</v>
      </c>
      <c r="Q7" s="273">
        <v>17</v>
      </c>
      <c r="R7" s="274">
        <v>18</v>
      </c>
      <c r="S7" s="274">
        <v>19</v>
      </c>
      <c r="T7" s="274">
        <v>20</v>
      </c>
    </row>
    <row r="8" ht="16.5" customHeight="1" spans="1:20">
      <c r="A8" s="14" t="s">
        <v>42</v>
      </c>
      <c r="B8" s="14" t="s">
        <v>43</v>
      </c>
      <c r="C8" s="36">
        <v>2233.812376</v>
      </c>
      <c r="D8" s="36">
        <v>2233.812376</v>
      </c>
      <c r="E8" s="36">
        <v>2233.812376</v>
      </c>
      <c r="F8" s="36"/>
      <c r="G8" s="36"/>
      <c r="H8" s="36"/>
      <c r="I8" s="36"/>
      <c r="J8" s="36"/>
      <c r="K8" s="36"/>
      <c r="L8" s="36"/>
      <c r="M8" s="36"/>
      <c r="N8" s="36"/>
      <c r="O8" s="36"/>
      <c r="P8" s="36"/>
      <c r="Q8" s="36"/>
      <c r="R8" s="36"/>
      <c r="S8" s="36"/>
      <c r="T8" s="36"/>
    </row>
    <row r="9" ht="16.5" customHeight="1" outlineLevel="1" spans="1:20">
      <c r="A9" s="105" t="s">
        <v>44</v>
      </c>
      <c r="B9" s="105" t="s">
        <v>43</v>
      </c>
      <c r="C9" s="36">
        <v>2233.812376</v>
      </c>
      <c r="D9" s="36">
        <v>2233.812376</v>
      </c>
      <c r="E9" s="36">
        <v>2233.812376</v>
      </c>
      <c r="F9" s="36"/>
      <c r="G9" s="36"/>
      <c r="H9" s="36"/>
      <c r="I9" s="36"/>
      <c r="J9" s="36"/>
      <c r="K9" s="36"/>
      <c r="L9" s="36"/>
      <c r="M9" s="36"/>
      <c r="N9" s="36"/>
      <c r="O9" s="36"/>
      <c r="P9" s="36"/>
      <c r="Q9" s="36"/>
      <c r="R9" s="36"/>
      <c r="S9" s="14"/>
      <c r="T9" s="14"/>
    </row>
    <row r="10" ht="12.75" customHeight="1" spans="1:20">
      <c r="A10" s="259" t="s">
        <v>29</v>
      </c>
      <c r="B10" s="260"/>
      <c r="C10" s="36">
        <v>2233.812376</v>
      </c>
      <c r="D10" s="36">
        <v>2233.812376</v>
      </c>
      <c r="E10" s="36">
        <v>2233.812376</v>
      </c>
      <c r="F10" s="36"/>
      <c r="G10" s="36"/>
      <c r="H10" s="36"/>
      <c r="I10" s="36"/>
      <c r="J10" s="36"/>
      <c r="K10" s="36"/>
      <c r="L10" s="36"/>
      <c r="M10" s="36"/>
      <c r="N10" s="36"/>
      <c r="O10" s="36"/>
      <c r="P10" s="36"/>
      <c r="Q10" s="36"/>
      <c r="R10" s="36"/>
      <c r="S10" s="36"/>
      <c r="T10" s="36"/>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ageMargins left="0.75" right="0.75" top="1" bottom="1" header="0.5" footer="0.5"/>
  <pageSetup paperSize="9" fitToWidth="0"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G35"/>
  <sheetViews>
    <sheetView showZeros="0" workbookViewId="0">
      <selection activeCell="E13" sqref="E13"/>
    </sheetView>
  </sheetViews>
  <sheetFormatPr defaultColWidth="9.14166666666667" defaultRowHeight="14.25" customHeight="1" outlineLevelCol="6"/>
  <cols>
    <col min="1" max="1" width="27.425" customWidth="1"/>
    <col min="2" max="2" width="30.7166666666667" customWidth="1"/>
    <col min="3" max="3" width="27.425" customWidth="1"/>
    <col min="4" max="4" width="26.85" customWidth="1"/>
    <col min="5" max="7" width="30.425" customWidth="1"/>
  </cols>
  <sheetData>
    <row r="1" ht="13.5" customHeight="1" spans="4:7">
      <c r="D1" s="1"/>
      <c r="G1" s="2" t="s">
        <v>740</v>
      </c>
    </row>
    <row r="2" ht="27.75" customHeight="1" spans="1:7">
      <c r="A2" s="3" t="s">
        <v>741</v>
      </c>
      <c r="B2" s="3"/>
      <c r="C2" s="3"/>
      <c r="D2" s="3"/>
      <c r="E2" s="3"/>
      <c r="F2" s="3"/>
      <c r="G2" s="3"/>
    </row>
    <row r="3" ht="13.5" customHeight="1" spans="1:7">
      <c r="A3" s="4" t="str">
        <f>"单位名称："&amp;"曲靖市麒麟区人民政府西城街道办事处"</f>
        <v>单位名称：曲靖市麒麟区人民政府西城街道办事处</v>
      </c>
      <c r="B3" s="5"/>
      <c r="C3" s="5"/>
      <c r="D3" s="5"/>
      <c r="E3" s="6"/>
      <c r="F3" s="6"/>
      <c r="G3" s="290" t="s">
        <v>2</v>
      </c>
    </row>
    <row r="4" ht="21.75" customHeight="1" spans="1:7">
      <c r="A4" s="8" t="s">
        <v>295</v>
      </c>
      <c r="B4" s="8" t="s">
        <v>352</v>
      </c>
      <c r="C4" s="8" t="s">
        <v>297</v>
      </c>
      <c r="D4" s="9" t="s">
        <v>742</v>
      </c>
      <c r="E4" s="10" t="s">
        <v>32</v>
      </c>
      <c r="F4" s="10"/>
      <c r="G4" s="10"/>
    </row>
    <row r="5" ht="21.75" customHeight="1" spans="1:7">
      <c r="A5" s="8"/>
      <c r="B5" s="8"/>
      <c r="C5" s="8"/>
      <c r="D5" s="9"/>
      <c r="E5" s="9" t="s">
        <v>743</v>
      </c>
      <c r="F5" s="9" t="s">
        <v>744</v>
      </c>
      <c r="G5" s="9" t="s">
        <v>745</v>
      </c>
    </row>
    <row r="6" ht="40.5" customHeight="1" spans="1:7">
      <c r="A6" s="8"/>
      <c r="B6" s="8"/>
      <c r="C6" s="8"/>
      <c r="D6" s="9"/>
      <c r="E6" s="9" t="s">
        <v>31</v>
      </c>
      <c r="F6" s="9"/>
      <c r="G6" s="9"/>
    </row>
    <row r="7" ht="15.75" customHeight="1" spans="1:7">
      <c r="A7" s="11">
        <v>1</v>
      </c>
      <c r="B7" s="11">
        <v>2</v>
      </c>
      <c r="C7" s="11">
        <v>3</v>
      </c>
      <c r="D7" s="11">
        <v>4</v>
      </c>
      <c r="E7" s="11">
        <v>8</v>
      </c>
      <c r="F7" s="12">
        <v>9</v>
      </c>
      <c r="G7" s="13">
        <v>10</v>
      </c>
    </row>
    <row r="8" ht="26.25" customHeight="1" spans="1:7">
      <c r="A8" s="14" t="s">
        <v>43</v>
      </c>
      <c r="B8" s="15"/>
      <c r="C8" s="15"/>
      <c r="D8" s="15"/>
      <c r="E8" s="16">
        <v>1085.06</v>
      </c>
      <c r="F8" s="17"/>
      <c r="G8" s="18"/>
    </row>
    <row r="9" ht="24.75" customHeight="1" spans="1:7">
      <c r="A9" s="15"/>
      <c r="B9" s="14" t="s">
        <v>746</v>
      </c>
      <c r="C9" s="14" t="s">
        <v>365</v>
      </c>
      <c r="D9" s="14" t="s">
        <v>747</v>
      </c>
      <c r="E9" s="16">
        <v>10</v>
      </c>
      <c r="F9" s="17"/>
      <c r="G9" s="18"/>
    </row>
    <row r="10" ht="24.75" customHeight="1" spans="1:7">
      <c r="A10" s="14"/>
      <c r="B10" s="14" t="s">
        <v>746</v>
      </c>
      <c r="C10" s="14" t="s">
        <v>385</v>
      </c>
      <c r="D10" s="14" t="s">
        <v>747</v>
      </c>
      <c r="E10" s="16">
        <v>5</v>
      </c>
      <c r="F10" s="17"/>
      <c r="G10" s="18"/>
    </row>
    <row r="11" ht="24.75" customHeight="1" spans="1:7">
      <c r="A11" s="14"/>
      <c r="B11" s="14" t="s">
        <v>746</v>
      </c>
      <c r="C11" s="14" t="s">
        <v>409</v>
      </c>
      <c r="D11" s="14" t="s">
        <v>747</v>
      </c>
      <c r="E11" s="16">
        <v>16</v>
      </c>
      <c r="F11" s="17"/>
      <c r="G11" s="18"/>
    </row>
    <row r="12" ht="24.75" customHeight="1" spans="1:7">
      <c r="A12" s="14"/>
      <c r="B12" s="14" t="s">
        <v>746</v>
      </c>
      <c r="C12" s="14" t="s">
        <v>397</v>
      </c>
      <c r="D12" s="14" t="s">
        <v>747</v>
      </c>
      <c r="E12" s="16">
        <v>5</v>
      </c>
      <c r="F12" s="17"/>
      <c r="G12" s="18"/>
    </row>
    <row r="13" ht="24.75" customHeight="1" spans="1:7">
      <c r="A13" s="14"/>
      <c r="B13" s="14" t="s">
        <v>746</v>
      </c>
      <c r="C13" s="14" t="s">
        <v>407</v>
      </c>
      <c r="D13" s="14" t="s">
        <v>747</v>
      </c>
      <c r="E13" s="16">
        <v>30</v>
      </c>
      <c r="F13" s="17"/>
      <c r="G13" s="18"/>
    </row>
    <row r="14" ht="24.75" customHeight="1" spans="1:7">
      <c r="A14" s="14"/>
      <c r="B14" s="14" t="s">
        <v>746</v>
      </c>
      <c r="C14" s="14" t="s">
        <v>361</v>
      </c>
      <c r="D14" s="14" t="s">
        <v>747</v>
      </c>
      <c r="E14" s="16">
        <v>15</v>
      </c>
      <c r="F14" s="17"/>
      <c r="G14" s="18"/>
    </row>
    <row r="15" ht="24.75" customHeight="1" spans="1:7">
      <c r="A15" s="14"/>
      <c r="B15" s="14" t="s">
        <v>746</v>
      </c>
      <c r="C15" s="14" t="s">
        <v>401</v>
      </c>
      <c r="D15" s="14" t="s">
        <v>747</v>
      </c>
      <c r="E15" s="16">
        <v>15</v>
      </c>
      <c r="F15" s="17"/>
      <c r="G15" s="18"/>
    </row>
    <row r="16" ht="24.75" customHeight="1" spans="1:7">
      <c r="A16" s="14"/>
      <c r="B16" s="14" t="s">
        <v>748</v>
      </c>
      <c r="C16" s="14" t="s">
        <v>380</v>
      </c>
      <c r="D16" s="14" t="s">
        <v>747</v>
      </c>
      <c r="E16" s="16">
        <v>15</v>
      </c>
      <c r="F16" s="17"/>
      <c r="G16" s="18"/>
    </row>
    <row r="17" ht="24.75" customHeight="1" spans="1:7">
      <c r="A17" s="14"/>
      <c r="B17" s="14" t="s">
        <v>748</v>
      </c>
      <c r="C17" s="14" t="s">
        <v>387</v>
      </c>
      <c r="D17" s="14" t="s">
        <v>747</v>
      </c>
      <c r="E17" s="16">
        <v>30</v>
      </c>
      <c r="F17" s="17"/>
      <c r="G17" s="18"/>
    </row>
    <row r="18" ht="24.75" customHeight="1" spans="1:7">
      <c r="A18" s="14"/>
      <c r="B18" s="14" t="s">
        <v>748</v>
      </c>
      <c r="C18" s="14" t="s">
        <v>374</v>
      </c>
      <c r="D18" s="14" t="s">
        <v>747</v>
      </c>
      <c r="E18" s="16">
        <v>20</v>
      </c>
      <c r="F18" s="17"/>
      <c r="G18" s="18"/>
    </row>
    <row r="19" ht="24.75" customHeight="1" spans="1:7">
      <c r="A19" s="14"/>
      <c r="B19" s="14" t="s">
        <v>748</v>
      </c>
      <c r="C19" s="14" t="s">
        <v>405</v>
      </c>
      <c r="D19" s="14" t="s">
        <v>747</v>
      </c>
      <c r="E19" s="16">
        <v>269</v>
      </c>
      <c r="F19" s="17"/>
      <c r="G19" s="18"/>
    </row>
    <row r="20" ht="24.75" customHeight="1" spans="1:7">
      <c r="A20" s="14"/>
      <c r="B20" s="14" t="s">
        <v>748</v>
      </c>
      <c r="C20" s="14" t="s">
        <v>403</v>
      </c>
      <c r="D20" s="14" t="s">
        <v>747</v>
      </c>
      <c r="E20" s="16">
        <v>18.66</v>
      </c>
      <c r="F20" s="17"/>
      <c r="G20" s="18"/>
    </row>
    <row r="21" ht="24.75" customHeight="1" spans="1:7">
      <c r="A21" s="14"/>
      <c r="B21" s="14" t="s">
        <v>748</v>
      </c>
      <c r="C21" s="14" t="s">
        <v>376</v>
      </c>
      <c r="D21" s="14" t="s">
        <v>747</v>
      </c>
      <c r="E21" s="16">
        <v>180</v>
      </c>
      <c r="F21" s="17"/>
      <c r="G21" s="18"/>
    </row>
    <row r="22" ht="24.75" customHeight="1" spans="1:7">
      <c r="A22" s="14"/>
      <c r="B22" s="14" t="s">
        <v>748</v>
      </c>
      <c r="C22" s="14" t="s">
        <v>395</v>
      </c>
      <c r="D22" s="14" t="s">
        <v>747</v>
      </c>
      <c r="E22" s="16">
        <v>31.4</v>
      </c>
      <c r="F22" s="17"/>
      <c r="G22" s="18"/>
    </row>
    <row r="23" ht="24.75" customHeight="1" spans="1:7">
      <c r="A23" s="14"/>
      <c r="B23" s="14" t="s">
        <v>748</v>
      </c>
      <c r="C23" s="14" t="s">
        <v>369</v>
      </c>
      <c r="D23" s="14" t="s">
        <v>747</v>
      </c>
      <c r="E23" s="16">
        <v>140</v>
      </c>
      <c r="F23" s="17"/>
      <c r="G23" s="18"/>
    </row>
    <row r="24" ht="24.75" customHeight="1" spans="1:7">
      <c r="A24" s="14"/>
      <c r="B24" s="14" t="s">
        <v>749</v>
      </c>
      <c r="C24" s="14" t="s">
        <v>367</v>
      </c>
      <c r="D24" s="14" t="s">
        <v>747</v>
      </c>
      <c r="E24" s="16">
        <v>10</v>
      </c>
      <c r="F24" s="17"/>
      <c r="G24" s="18"/>
    </row>
    <row r="25" ht="24.75" customHeight="1" spans="1:7">
      <c r="A25" s="14"/>
      <c r="B25" s="14" t="s">
        <v>749</v>
      </c>
      <c r="C25" s="14" t="s">
        <v>411</v>
      </c>
      <c r="D25" s="14" t="s">
        <v>747</v>
      </c>
      <c r="E25" s="16">
        <v>25</v>
      </c>
      <c r="F25" s="17"/>
      <c r="G25" s="18"/>
    </row>
    <row r="26" ht="24.75" customHeight="1" spans="1:7">
      <c r="A26" s="14"/>
      <c r="B26" s="14" t="s">
        <v>749</v>
      </c>
      <c r="C26" s="14" t="s">
        <v>357</v>
      </c>
      <c r="D26" s="14" t="s">
        <v>747</v>
      </c>
      <c r="E26" s="16">
        <v>120</v>
      </c>
      <c r="F26" s="17"/>
      <c r="G26" s="18"/>
    </row>
    <row r="27" ht="24.75" customHeight="1" spans="1:7">
      <c r="A27" s="14"/>
      <c r="B27" s="14" t="s">
        <v>749</v>
      </c>
      <c r="C27" s="14" t="s">
        <v>382</v>
      </c>
      <c r="D27" s="14" t="s">
        <v>747</v>
      </c>
      <c r="E27" s="16">
        <v>80</v>
      </c>
      <c r="F27" s="17"/>
      <c r="G27" s="18"/>
    </row>
    <row r="28" ht="24.75" customHeight="1" spans="1:7">
      <c r="A28" s="14"/>
      <c r="B28" s="14" t="s">
        <v>749</v>
      </c>
      <c r="C28" s="14" t="s">
        <v>393</v>
      </c>
      <c r="D28" s="14" t="s">
        <v>747</v>
      </c>
      <c r="E28" s="16">
        <v>10</v>
      </c>
      <c r="F28" s="17"/>
      <c r="G28" s="18"/>
    </row>
    <row r="29" ht="24.75" customHeight="1" spans="1:7">
      <c r="A29" s="14"/>
      <c r="B29" s="14" t="s">
        <v>749</v>
      </c>
      <c r="C29" s="14" t="s">
        <v>372</v>
      </c>
      <c r="D29" s="14" t="s">
        <v>747</v>
      </c>
      <c r="E29" s="16">
        <v>10</v>
      </c>
      <c r="F29" s="17"/>
      <c r="G29" s="18"/>
    </row>
    <row r="30" ht="24.75" customHeight="1" spans="1:7">
      <c r="A30" s="14"/>
      <c r="B30" s="14" t="s">
        <v>749</v>
      </c>
      <c r="C30" s="14" t="s">
        <v>389</v>
      </c>
      <c r="D30" s="14" t="s">
        <v>747</v>
      </c>
      <c r="E30" s="16">
        <v>10</v>
      </c>
      <c r="F30" s="17"/>
      <c r="G30" s="18"/>
    </row>
    <row r="31" ht="24.75" customHeight="1" spans="1:7">
      <c r="A31" s="14"/>
      <c r="B31" s="14" t="s">
        <v>749</v>
      </c>
      <c r="C31" s="14" t="s">
        <v>391</v>
      </c>
      <c r="D31" s="14" t="s">
        <v>747</v>
      </c>
      <c r="E31" s="16">
        <v>3</v>
      </c>
      <c r="F31" s="17"/>
      <c r="G31" s="18"/>
    </row>
    <row r="32" ht="24.75" customHeight="1" spans="1:7">
      <c r="A32" s="14"/>
      <c r="B32" s="14" t="s">
        <v>749</v>
      </c>
      <c r="C32" s="14" t="s">
        <v>413</v>
      </c>
      <c r="D32" s="14" t="s">
        <v>747</v>
      </c>
      <c r="E32" s="16">
        <v>2</v>
      </c>
      <c r="F32" s="17"/>
      <c r="G32" s="18"/>
    </row>
    <row r="33" ht="24.75" customHeight="1" spans="1:7">
      <c r="A33" s="14"/>
      <c r="B33" s="14" t="s">
        <v>749</v>
      </c>
      <c r="C33" s="14" t="s">
        <v>378</v>
      </c>
      <c r="D33" s="14" t="s">
        <v>747</v>
      </c>
      <c r="E33" s="16">
        <v>5</v>
      </c>
      <c r="F33" s="17"/>
      <c r="G33" s="18"/>
    </row>
    <row r="34" ht="24.75" customHeight="1" spans="1:7">
      <c r="A34" s="14"/>
      <c r="B34" s="14" t="s">
        <v>749</v>
      </c>
      <c r="C34" s="14" t="s">
        <v>399</v>
      </c>
      <c r="D34" s="14" t="s">
        <v>747</v>
      </c>
      <c r="E34" s="16">
        <v>10</v>
      </c>
      <c r="F34" s="17"/>
      <c r="G34" s="18"/>
    </row>
    <row r="35" ht="18.75" customHeight="1" spans="1:7">
      <c r="A35" s="19" t="s">
        <v>29</v>
      </c>
      <c r="B35" s="20" t="s">
        <v>750</v>
      </c>
      <c r="C35" s="20"/>
      <c r="D35" s="21"/>
      <c r="E35" s="16">
        <v>1085.06</v>
      </c>
      <c r="F35" s="17"/>
      <c r="G35" s="18"/>
    </row>
  </sheetData>
  <mergeCells count="11">
    <mergeCell ref="A2:G2"/>
    <mergeCell ref="A3:D3"/>
    <mergeCell ref="E4:G4"/>
    <mergeCell ref="A35:D35"/>
    <mergeCell ref="A4:A6"/>
    <mergeCell ref="B4:B6"/>
    <mergeCell ref="C4:C6"/>
    <mergeCell ref="D4:D6"/>
    <mergeCell ref="E5:E6"/>
    <mergeCell ref="F5:F6"/>
    <mergeCell ref="G5:G6"/>
  </mergeCells>
  <pageMargins left="0.75" right="0.75" top="1" bottom="1" header="0.5" footer="0.5"/>
  <pageSetup paperSize="9" fitToWidth="0"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Q67"/>
  <sheetViews>
    <sheetView showZeros="0" topLeftCell="C1" workbookViewId="0">
      <selection activeCell="F67" sqref="F67"/>
    </sheetView>
  </sheetViews>
  <sheetFormatPr defaultColWidth="9.14166666666667" defaultRowHeight="14.25" customHeight="1"/>
  <cols>
    <col min="1" max="1" width="30.425" customWidth="1"/>
    <col min="2" max="2" width="37.7" customWidth="1"/>
    <col min="3" max="3" width="18.85" customWidth="1"/>
    <col min="4" max="4" width="21" customWidth="1"/>
    <col min="5" max="5" width="18.85" customWidth="1"/>
    <col min="6" max="6" width="20.1416666666667" customWidth="1"/>
    <col min="7" max="7" width="18.85" customWidth="1"/>
    <col min="8" max="8" width="19.85" customWidth="1"/>
    <col min="9" max="9" width="21.2833333333333" customWidth="1"/>
    <col min="10" max="10" width="15.575" customWidth="1"/>
    <col min="11" max="11" width="16.425" customWidth="1"/>
    <col min="12" max="12" width="13.575" customWidth="1"/>
    <col min="13" max="17" width="18.85" customWidth="1"/>
  </cols>
  <sheetData>
    <row r="1" ht="15.75" customHeight="1" spans="17:17">
      <c r="Q1" s="44" t="s">
        <v>45</v>
      </c>
    </row>
    <row r="2" ht="28.5" customHeight="1" spans="1:17">
      <c r="A2" s="3" t="s">
        <v>46</v>
      </c>
      <c r="B2" s="3"/>
      <c r="C2" s="3"/>
      <c r="D2" s="3"/>
      <c r="E2" s="3"/>
      <c r="F2" s="3"/>
      <c r="G2" s="3"/>
      <c r="H2" s="3"/>
      <c r="I2" s="3"/>
      <c r="J2" s="3"/>
      <c r="K2" s="3"/>
      <c r="L2" s="3"/>
      <c r="M2" s="3"/>
      <c r="N2" s="3"/>
      <c r="O2" s="3"/>
      <c r="P2" s="3"/>
      <c r="Q2" s="3"/>
    </row>
    <row r="3" ht="15" customHeight="1" spans="1:17">
      <c r="A3" s="228" t="str">
        <f>"单位名称："&amp;"曲靖市麒麟区人民政府西城街道办事处"</f>
        <v>单位名称：曲靖市麒麟区人民政府西城街道办事处</v>
      </c>
      <c r="B3" s="229"/>
      <c r="C3" s="62"/>
      <c r="D3" s="6"/>
      <c r="E3" s="62"/>
      <c r="F3" s="6"/>
      <c r="G3" s="62"/>
      <c r="H3" s="6"/>
      <c r="I3" s="6"/>
      <c r="J3" s="6"/>
      <c r="K3" s="62"/>
      <c r="L3" s="6"/>
      <c r="M3" s="62"/>
      <c r="N3" s="62"/>
      <c r="O3" s="6"/>
      <c r="P3" s="6"/>
      <c r="Q3" s="285" t="s">
        <v>2</v>
      </c>
    </row>
    <row r="4" ht="17.25" customHeight="1" spans="1:17">
      <c r="A4" s="230" t="s">
        <v>47</v>
      </c>
      <c r="B4" s="231" t="s">
        <v>48</v>
      </c>
      <c r="C4" s="232" t="s">
        <v>29</v>
      </c>
      <c r="D4" s="233" t="s">
        <v>49</v>
      </c>
      <c r="E4" s="10"/>
      <c r="F4" s="233" t="s">
        <v>50</v>
      </c>
      <c r="G4" s="10"/>
      <c r="H4" s="234" t="s">
        <v>32</v>
      </c>
      <c r="I4" s="239" t="s">
        <v>33</v>
      </c>
      <c r="J4" s="231" t="s">
        <v>51</v>
      </c>
      <c r="K4" s="240" t="s">
        <v>34</v>
      </c>
      <c r="L4" s="233" t="s">
        <v>36</v>
      </c>
      <c r="M4" s="241"/>
      <c r="N4" s="241"/>
      <c r="O4" s="241"/>
      <c r="P4" s="241"/>
      <c r="Q4" s="245"/>
    </row>
    <row r="5" ht="26.25" customHeight="1" spans="1:17">
      <c r="A5" s="10"/>
      <c r="B5" s="235"/>
      <c r="C5" s="235"/>
      <c r="D5" s="235" t="s">
        <v>29</v>
      </c>
      <c r="E5" s="235" t="s">
        <v>52</v>
      </c>
      <c r="F5" s="235" t="s">
        <v>29</v>
      </c>
      <c r="G5" s="236" t="s">
        <v>52</v>
      </c>
      <c r="H5" s="235"/>
      <c r="I5" s="235"/>
      <c r="J5" s="235"/>
      <c r="K5" s="236"/>
      <c r="L5" s="235" t="s">
        <v>31</v>
      </c>
      <c r="M5" s="242" t="s">
        <v>53</v>
      </c>
      <c r="N5" s="242" t="s">
        <v>54</v>
      </c>
      <c r="O5" s="242" t="s">
        <v>55</v>
      </c>
      <c r="P5" s="242" t="s">
        <v>56</v>
      </c>
      <c r="Q5" s="242" t="s">
        <v>57</v>
      </c>
    </row>
    <row r="6" ht="16.5" customHeight="1" spans="1:17">
      <c r="A6" s="10">
        <v>1</v>
      </c>
      <c r="B6" s="235">
        <v>2</v>
      </c>
      <c r="C6" s="235">
        <v>3</v>
      </c>
      <c r="D6" s="235">
        <v>4</v>
      </c>
      <c r="E6" s="237">
        <v>5</v>
      </c>
      <c r="F6" s="238">
        <v>6</v>
      </c>
      <c r="G6" s="237">
        <v>7</v>
      </c>
      <c r="H6" s="238">
        <v>8</v>
      </c>
      <c r="I6" s="237">
        <v>9</v>
      </c>
      <c r="J6" s="237">
        <v>10</v>
      </c>
      <c r="K6" s="237">
        <v>11</v>
      </c>
      <c r="L6" s="237">
        <v>12</v>
      </c>
      <c r="M6" s="243">
        <v>13</v>
      </c>
      <c r="N6" s="244">
        <v>14</v>
      </c>
      <c r="O6" s="244">
        <v>15</v>
      </c>
      <c r="P6" s="244">
        <v>16</v>
      </c>
      <c r="Q6" s="244">
        <v>17</v>
      </c>
    </row>
    <row r="7" ht="19.5" customHeight="1" spans="1:17">
      <c r="A7" s="14" t="s">
        <v>58</v>
      </c>
      <c r="B7" s="14" t="s">
        <v>59</v>
      </c>
      <c r="C7" s="36">
        <v>589.243478</v>
      </c>
      <c r="D7" s="36">
        <v>424.243478</v>
      </c>
      <c r="E7" s="36">
        <v>424.243478</v>
      </c>
      <c r="F7" s="36">
        <v>165</v>
      </c>
      <c r="G7" s="36">
        <v>165</v>
      </c>
      <c r="H7" s="36">
        <v>589.243478</v>
      </c>
      <c r="I7" s="36"/>
      <c r="J7" s="36"/>
      <c r="K7" s="36"/>
      <c r="L7" s="36"/>
      <c r="M7" s="36"/>
      <c r="N7" s="36"/>
      <c r="O7" s="36"/>
      <c r="P7" s="36"/>
      <c r="Q7" s="36"/>
    </row>
    <row r="8" ht="19.5" customHeight="1" spans="1:17">
      <c r="A8" s="105" t="s">
        <v>60</v>
      </c>
      <c r="B8" s="105" t="s">
        <v>61</v>
      </c>
      <c r="C8" s="36">
        <v>3</v>
      </c>
      <c r="D8" s="36"/>
      <c r="E8" s="36"/>
      <c r="F8" s="36">
        <v>3</v>
      </c>
      <c r="G8" s="36">
        <v>3</v>
      </c>
      <c r="H8" s="36">
        <v>3</v>
      </c>
      <c r="I8" s="36"/>
      <c r="J8" s="36"/>
      <c r="K8" s="36"/>
      <c r="L8" s="36"/>
      <c r="M8" s="36"/>
      <c r="N8" s="36"/>
      <c r="O8" s="36"/>
      <c r="P8" s="36"/>
      <c r="Q8" s="36"/>
    </row>
    <row r="9" ht="19.5" customHeight="1" spans="1:17">
      <c r="A9" s="166" t="s">
        <v>62</v>
      </c>
      <c r="B9" s="166" t="s">
        <v>63</v>
      </c>
      <c r="C9" s="36">
        <v>3</v>
      </c>
      <c r="D9" s="36"/>
      <c r="E9" s="36"/>
      <c r="F9" s="36">
        <v>3</v>
      </c>
      <c r="G9" s="36">
        <v>3</v>
      </c>
      <c r="H9" s="36">
        <v>3</v>
      </c>
      <c r="I9" s="36"/>
      <c r="J9" s="36"/>
      <c r="K9" s="36"/>
      <c r="L9" s="36"/>
      <c r="M9" s="36"/>
      <c r="N9" s="36"/>
      <c r="O9" s="36"/>
      <c r="P9" s="36"/>
      <c r="Q9" s="36"/>
    </row>
    <row r="10" ht="19.5" customHeight="1" spans="1:17">
      <c r="A10" s="105" t="s">
        <v>64</v>
      </c>
      <c r="B10" s="105" t="s">
        <v>65</v>
      </c>
      <c r="C10" s="36">
        <v>2</v>
      </c>
      <c r="D10" s="36"/>
      <c r="E10" s="36"/>
      <c r="F10" s="36">
        <v>2</v>
      </c>
      <c r="G10" s="36">
        <v>2</v>
      </c>
      <c r="H10" s="36">
        <v>2</v>
      </c>
      <c r="I10" s="36"/>
      <c r="J10" s="36"/>
      <c r="K10" s="36"/>
      <c r="L10" s="36"/>
      <c r="M10" s="36"/>
      <c r="N10" s="36"/>
      <c r="O10" s="36"/>
      <c r="P10" s="36"/>
      <c r="Q10" s="36"/>
    </row>
    <row r="11" ht="19.5" customHeight="1" spans="1:17">
      <c r="A11" s="166" t="s">
        <v>66</v>
      </c>
      <c r="B11" s="166" t="s">
        <v>63</v>
      </c>
      <c r="C11" s="36">
        <v>2</v>
      </c>
      <c r="D11" s="36"/>
      <c r="E11" s="36"/>
      <c r="F11" s="36">
        <v>2</v>
      </c>
      <c r="G11" s="36">
        <v>2</v>
      </c>
      <c r="H11" s="36">
        <v>2</v>
      </c>
      <c r="I11" s="36"/>
      <c r="J11" s="36"/>
      <c r="K11" s="36"/>
      <c r="L11" s="36"/>
      <c r="M11" s="36"/>
      <c r="N11" s="36"/>
      <c r="O11" s="36"/>
      <c r="P11" s="36"/>
      <c r="Q11" s="36"/>
    </row>
    <row r="12" ht="19.5" customHeight="1" spans="1:17">
      <c r="A12" s="105" t="s">
        <v>67</v>
      </c>
      <c r="B12" s="105" t="s">
        <v>68</v>
      </c>
      <c r="C12" s="36">
        <v>448.021504</v>
      </c>
      <c r="D12" s="36">
        <v>308.021504</v>
      </c>
      <c r="E12" s="36">
        <v>308.021504</v>
      </c>
      <c r="F12" s="36">
        <v>140</v>
      </c>
      <c r="G12" s="36">
        <v>140</v>
      </c>
      <c r="H12" s="36">
        <v>448.021504</v>
      </c>
      <c r="I12" s="36"/>
      <c r="J12" s="36"/>
      <c r="K12" s="36"/>
      <c r="L12" s="36"/>
      <c r="M12" s="36"/>
      <c r="N12" s="36"/>
      <c r="O12" s="36"/>
      <c r="P12" s="36"/>
      <c r="Q12" s="36"/>
    </row>
    <row r="13" ht="19.5" customHeight="1" spans="1:17">
      <c r="A13" s="166" t="s">
        <v>69</v>
      </c>
      <c r="B13" s="166" t="s">
        <v>70</v>
      </c>
      <c r="C13" s="36">
        <v>308.021504</v>
      </c>
      <c r="D13" s="36">
        <v>308.021504</v>
      </c>
      <c r="E13" s="36">
        <v>308.021504</v>
      </c>
      <c r="F13" s="36"/>
      <c r="G13" s="36"/>
      <c r="H13" s="36">
        <v>308.021504</v>
      </c>
      <c r="I13" s="36"/>
      <c r="J13" s="36"/>
      <c r="K13" s="36"/>
      <c r="L13" s="36"/>
      <c r="M13" s="36"/>
      <c r="N13" s="36"/>
      <c r="O13" s="36"/>
      <c r="P13" s="36"/>
      <c r="Q13" s="36"/>
    </row>
    <row r="14" ht="19.5" customHeight="1" spans="1:17">
      <c r="A14" s="166" t="s">
        <v>71</v>
      </c>
      <c r="B14" s="166" t="s">
        <v>63</v>
      </c>
      <c r="C14" s="36">
        <v>115</v>
      </c>
      <c r="D14" s="36"/>
      <c r="E14" s="36"/>
      <c r="F14" s="36">
        <v>115</v>
      </c>
      <c r="G14" s="36">
        <v>115</v>
      </c>
      <c r="H14" s="36">
        <v>115</v>
      </c>
      <c r="I14" s="36"/>
      <c r="J14" s="36"/>
      <c r="K14" s="36"/>
      <c r="L14" s="36"/>
      <c r="M14" s="36"/>
      <c r="N14" s="36"/>
      <c r="O14" s="36"/>
      <c r="P14" s="36"/>
      <c r="Q14" s="36"/>
    </row>
    <row r="15" ht="19.5" customHeight="1" spans="1:17">
      <c r="A15" s="166" t="s">
        <v>72</v>
      </c>
      <c r="B15" s="166" t="s">
        <v>73</v>
      </c>
      <c r="C15" s="36">
        <v>25</v>
      </c>
      <c r="D15" s="36"/>
      <c r="E15" s="36"/>
      <c r="F15" s="36">
        <v>25</v>
      </c>
      <c r="G15" s="36">
        <v>25</v>
      </c>
      <c r="H15" s="36">
        <v>25</v>
      </c>
      <c r="I15" s="36"/>
      <c r="J15" s="36"/>
      <c r="K15" s="36"/>
      <c r="L15" s="36"/>
      <c r="M15" s="36"/>
      <c r="N15" s="36"/>
      <c r="O15" s="36"/>
      <c r="P15" s="36"/>
      <c r="Q15" s="36"/>
    </row>
    <row r="16" ht="19.5" customHeight="1" spans="1:17">
      <c r="A16" s="105" t="s">
        <v>74</v>
      </c>
      <c r="B16" s="105" t="s">
        <v>75</v>
      </c>
      <c r="C16" s="36">
        <v>5</v>
      </c>
      <c r="D16" s="36"/>
      <c r="E16" s="36"/>
      <c r="F16" s="36">
        <v>5</v>
      </c>
      <c r="G16" s="36">
        <v>5</v>
      </c>
      <c r="H16" s="36">
        <v>5</v>
      </c>
      <c r="I16" s="36"/>
      <c r="J16" s="36"/>
      <c r="K16" s="36"/>
      <c r="L16" s="36"/>
      <c r="M16" s="36"/>
      <c r="N16" s="36"/>
      <c r="O16" s="36"/>
      <c r="P16" s="36"/>
      <c r="Q16" s="36"/>
    </row>
    <row r="17" ht="19.5" customHeight="1" spans="1:17">
      <c r="A17" s="166" t="s">
        <v>76</v>
      </c>
      <c r="B17" s="166" t="s">
        <v>63</v>
      </c>
      <c r="C17" s="36">
        <v>5</v>
      </c>
      <c r="D17" s="36"/>
      <c r="E17" s="36"/>
      <c r="F17" s="36">
        <v>5</v>
      </c>
      <c r="G17" s="36">
        <v>5</v>
      </c>
      <c r="H17" s="36">
        <v>5</v>
      </c>
      <c r="I17" s="36"/>
      <c r="J17" s="36"/>
      <c r="K17" s="36"/>
      <c r="L17" s="36"/>
      <c r="M17" s="36"/>
      <c r="N17" s="36"/>
      <c r="O17" s="36"/>
      <c r="P17" s="36"/>
      <c r="Q17" s="36"/>
    </row>
    <row r="18" ht="19.5" customHeight="1" spans="1:17">
      <c r="A18" s="105" t="s">
        <v>77</v>
      </c>
      <c r="B18" s="105" t="s">
        <v>78</v>
      </c>
      <c r="C18" s="36">
        <v>116.221974</v>
      </c>
      <c r="D18" s="36">
        <v>116.221974</v>
      </c>
      <c r="E18" s="36">
        <v>116.221974</v>
      </c>
      <c r="F18" s="36"/>
      <c r="G18" s="36"/>
      <c r="H18" s="36">
        <v>116.221974</v>
      </c>
      <c r="I18" s="36"/>
      <c r="J18" s="36"/>
      <c r="K18" s="36"/>
      <c r="L18" s="36"/>
      <c r="M18" s="36"/>
      <c r="N18" s="36"/>
      <c r="O18" s="36"/>
      <c r="P18" s="36"/>
      <c r="Q18" s="36"/>
    </row>
    <row r="19" ht="19.5" customHeight="1" spans="1:17">
      <c r="A19" s="166" t="s">
        <v>79</v>
      </c>
      <c r="B19" s="166" t="s">
        <v>70</v>
      </c>
      <c r="C19" s="36">
        <v>116.221974</v>
      </c>
      <c r="D19" s="36">
        <v>116.221974</v>
      </c>
      <c r="E19" s="36">
        <v>116.221974</v>
      </c>
      <c r="F19" s="36"/>
      <c r="G19" s="36"/>
      <c r="H19" s="36">
        <v>116.221974</v>
      </c>
      <c r="I19" s="36"/>
      <c r="J19" s="36"/>
      <c r="K19" s="36"/>
      <c r="L19" s="36"/>
      <c r="M19" s="36"/>
      <c r="N19" s="36"/>
      <c r="O19" s="36"/>
      <c r="P19" s="36"/>
      <c r="Q19" s="36"/>
    </row>
    <row r="20" ht="19.5" customHeight="1" spans="1:17">
      <c r="A20" s="105" t="s">
        <v>80</v>
      </c>
      <c r="B20" s="105" t="s">
        <v>81</v>
      </c>
      <c r="C20" s="36">
        <v>15</v>
      </c>
      <c r="D20" s="36"/>
      <c r="E20" s="36"/>
      <c r="F20" s="36">
        <v>15</v>
      </c>
      <c r="G20" s="36">
        <v>15</v>
      </c>
      <c r="H20" s="36">
        <v>15</v>
      </c>
      <c r="I20" s="36"/>
      <c r="J20" s="36"/>
      <c r="K20" s="36"/>
      <c r="L20" s="36"/>
      <c r="M20" s="36"/>
      <c r="N20" s="36"/>
      <c r="O20" s="36"/>
      <c r="P20" s="36"/>
      <c r="Q20" s="36"/>
    </row>
    <row r="21" ht="19.5" customHeight="1" spans="1:17">
      <c r="A21" s="166" t="s">
        <v>82</v>
      </c>
      <c r="B21" s="166" t="s">
        <v>63</v>
      </c>
      <c r="C21" s="36">
        <v>10</v>
      </c>
      <c r="D21" s="36"/>
      <c r="E21" s="36"/>
      <c r="F21" s="36">
        <v>10</v>
      </c>
      <c r="G21" s="36">
        <v>10</v>
      </c>
      <c r="H21" s="36">
        <v>10</v>
      </c>
      <c r="I21" s="36"/>
      <c r="J21" s="36"/>
      <c r="K21" s="36"/>
      <c r="L21" s="36"/>
      <c r="M21" s="36"/>
      <c r="N21" s="36"/>
      <c r="O21" s="36"/>
      <c r="P21" s="36"/>
      <c r="Q21" s="36"/>
    </row>
    <row r="22" ht="19.5" customHeight="1" spans="1:17">
      <c r="A22" s="166" t="s">
        <v>83</v>
      </c>
      <c r="B22" s="166" t="s">
        <v>84</v>
      </c>
      <c r="C22" s="36">
        <v>5</v>
      </c>
      <c r="D22" s="36"/>
      <c r="E22" s="36"/>
      <c r="F22" s="36">
        <v>5</v>
      </c>
      <c r="G22" s="36">
        <v>5</v>
      </c>
      <c r="H22" s="36">
        <v>5</v>
      </c>
      <c r="I22" s="36"/>
      <c r="J22" s="36"/>
      <c r="K22" s="36"/>
      <c r="L22" s="36"/>
      <c r="M22" s="36"/>
      <c r="N22" s="36"/>
      <c r="O22" s="36"/>
      <c r="P22" s="36"/>
      <c r="Q22" s="36"/>
    </row>
    <row r="23" ht="19.5" customHeight="1" spans="1:17">
      <c r="A23" s="14" t="s">
        <v>85</v>
      </c>
      <c r="B23" s="14" t="s">
        <v>86</v>
      </c>
      <c r="C23" s="36">
        <v>60</v>
      </c>
      <c r="D23" s="36">
        <v>60</v>
      </c>
      <c r="E23" s="36">
        <v>60</v>
      </c>
      <c r="F23" s="36"/>
      <c r="G23" s="36"/>
      <c r="H23" s="36">
        <v>60</v>
      </c>
      <c r="I23" s="36"/>
      <c r="J23" s="36"/>
      <c r="K23" s="36"/>
      <c r="L23" s="36"/>
      <c r="M23" s="36"/>
      <c r="N23" s="36"/>
      <c r="O23" s="36"/>
      <c r="P23" s="36"/>
      <c r="Q23" s="36"/>
    </row>
    <row r="24" ht="19.5" customHeight="1" spans="1:17">
      <c r="A24" s="105" t="s">
        <v>87</v>
      </c>
      <c r="B24" s="105" t="s">
        <v>88</v>
      </c>
      <c r="C24" s="36">
        <v>60</v>
      </c>
      <c r="D24" s="36">
        <v>60</v>
      </c>
      <c r="E24" s="36">
        <v>60</v>
      </c>
      <c r="F24" s="36"/>
      <c r="G24" s="36"/>
      <c r="H24" s="36">
        <v>60</v>
      </c>
      <c r="I24" s="36"/>
      <c r="J24" s="36"/>
      <c r="K24" s="36"/>
      <c r="L24" s="36"/>
      <c r="M24" s="36"/>
      <c r="N24" s="36"/>
      <c r="O24" s="36"/>
      <c r="P24" s="36"/>
      <c r="Q24" s="36"/>
    </row>
    <row r="25" ht="19.5" customHeight="1" spans="1:17">
      <c r="A25" s="166" t="s">
        <v>89</v>
      </c>
      <c r="B25" s="166" t="s">
        <v>63</v>
      </c>
      <c r="C25" s="36">
        <v>60</v>
      </c>
      <c r="D25" s="36">
        <v>60</v>
      </c>
      <c r="E25" s="36">
        <v>60</v>
      </c>
      <c r="F25" s="36"/>
      <c r="G25" s="36"/>
      <c r="H25" s="36">
        <v>60</v>
      </c>
      <c r="I25" s="36"/>
      <c r="J25" s="36"/>
      <c r="K25" s="36"/>
      <c r="L25" s="36"/>
      <c r="M25" s="36"/>
      <c r="N25" s="36"/>
      <c r="O25" s="36"/>
      <c r="P25" s="36"/>
      <c r="Q25" s="36"/>
    </row>
    <row r="26" ht="19.5" customHeight="1" spans="1:17">
      <c r="A26" s="14" t="s">
        <v>90</v>
      </c>
      <c r="B26" s="14" t="s">
        <v>91</v>
      </c>
      <c r="C26" s="36">
        <v>5</v>
      </c>
      <c r="D26" s="36"/>
      <c r="E26" s="36"/>
      <c r="F26" s="36">
        <v>5</v>
      </c>
      <c r="G26" s="36">
        <v>5</v>
      </c>
      <c r="H26" s="36">
        <v>5</v>
      </c>
      <c r="I26" s="36"/>
      <c r="J26" s="36"/>
      <c r="K26" s="36"/>
      <c r="L26" s="36"/>
      <c r="M26" s="36"/>
      <c r="N26" s="36"/>
      <c r="O26" s="36"/>
      <c r="P26" s="36"/>
      <c r="Q26" s="36"/>
    </row>
    <row r="27" ht="19.5" customHeight="1" spans="1:17">
      <c r="A27" s="105" t="s">
        <v>92</v>
      </c>
      <c r="B27" s="105" t="s">
        <v>93</v>
      </c>
      <c r="C27" s="36">
        <v>5</v>
      </c>
      <c r="D27" s="36"/>
      <c r="E27" s="36"/>
      <c r="F27" s="36">
        <v>5</v>
      </c>
      <c r="G27" s="36">
        <v>5</v>
      </c>
      <c r="H27" s="36">
        <v>5</v>
      </c>
      <c r="I27" s="36"/>
      <c r="J27" s="36"/>
      <c r="K27" s="36"/>
      <c r="L27" s="36"/>
      <c r="M27" s="36"/>
      <c r="N27" s="36"/>
      <c r="O27" s="36"/>
      <c r="P27" s="36"/>
      <c r="Q27" s="36"/>
    </row>
    <row r="28" ht="19.5" customHeight="1" spans="1:17">
      <c r="A28" s="166" t="s">
        <v>94</v>
      </c>
      <c r="B28" s="166" t="s">
        <v>95</v>
      </c>
      <c r="C28" s="36">
        <v>5</v>
      </c>
      <c r="D28" s="36"/>
      <c r="E28" s="36"/>
      <c r="F28" s="36">
        <v>5</v>
      </c>
      <c r="G28" s="36">
        <v>5</v>
      </c>
      <c r="H28" s="36">
        <v>5</v>
      </c>
      <c r="I28" s="36"/>
      <c r="J28" s="36"/>
      <c r="K28" s="36"/>
      <c r="L28" s="36"/>
      <c r="M28" s="36"/>
      <c r="N28" s="36"/>
      <c r="O28" s="36"/>
      <c r="P28" s="36"/>
      <c r="Q28" s="36"/>
    </row>
    <row r="29" ht="19.5" customHeight="1" spans="1:17">
      <c r="A29" s="14" t="s">
        <v>96</v>
      </c>
      <c r="B29" s="14" t="s">
        <v>97</v>
      </c>
      <c r="C29" s="36">
        <v>33.641058</v>
      </c>
      <c r="D29" s="36">
        <v>33.641058</v>
      </c>
      <c r="E29" s="36">
        <v>33.641058</v>
      </c>
      <c r="F29" s="36"/>
      <c r="G29" s="36"/>
      <c r="H29" s="36">
        <v>33.641058</v>
      </c>
      <c r="I29" s="36"/>
      <c r="J29" s="36"/>
      <c r="K29" s="36"/>
      <c r="L29" s="36"/>
      <c r="M29" s="36"/>
      <c r="N29" s="36"/>
      <c r="O29" s="36"/>
      <c r="P29" s="36"/>
      <c r="Q29" s="36"/>
    </row>
    <row r="30" ht="19.5" customHeight="1" spans="1:17">
      <c r="A30" s="105" t="s">
        <v>98</v>
      </c>
      <c r="B30" s="105" t="s">
        <v>99</v>
      </c>
      <c r="C30" s="36">
        <v>33.641058</v>
      </c>
      <c r="D30" s="36">
        <v>33.641058</v>
      </c>
      <c r="E30" s="36">
        <v>33.641058</v>
      </c>
      <c r="F30" s="36"/>
      <c r="G30" s="36"/>
      <c r="H30" s="36">
        <v>33.641058</v>
      </c>
      <c r="I30" s="36"/>
      <c r="J30" s="36"/>
      <c r="K30" s="36"/>
      <c r="L30" s="36"/>
      <c r="M30" s="36"/>
      <c r="N30" s="36"/>
      <c r="O30" s="36"/>
      <c r="P30" s="36"/>
      <c r="Q30" s="36"/>
    </row>
    <row r="31" ht="19.5" customHeight="1" spans="1:17">
      <c r="A31" s="166" t="s">
        <v>100</v>
      </c>
      <c r="B31" s="166" t="s">
        <v>70</v>
      </c>
      <c r="C31" s="36">
        <v>33.641058</v>
      </c>
      <c r="D31" s="36">
        <v>33.641058</v>
      </c>
      <c r="E31" s="36">
        <v>33.641058</v>
      </c>
      <c r="F31" s="36"/>
      <c r="G31" s="36"/>
      <c r="H31" s="36">
        <v>33.641058</v>
      </c>
      <c r="I31" s="36"/>
      <c r="J31" s="36"/>
      <c r="K31" s="36"/>
      <c r="L31" s="36"/>
      <c r="M31" s="36"/>
      <c r="N31" s="36"/>
      <c r="O31" s="36"/>
      <c r="P31" s="36"/>
      <c r="Q31" s="36"/>
    </row>
    <row r="32" ht="19.5" customHeight="1" spans="1:17">
      <c r="A32" s="14" t="s">
        <v>101</v>
      </c>
      <c r="B32" s="14" t="s">
        <v>102</v>
      </c>
      <c r="C32" s="36">
        <v>816.22149</v>
      </c>
      <c r="D32" s="36">
        <v>177.16149</v>
      </c>
      <c r="E32" s="36">
        <v>177.16149</v>
      </c>
      <c r="F32" s="36">
        <v>639.06</v>
      </c>
      <c r="G32" s="36">
        <v>639.06</v>
      </c>
      <c r="H32" s="36">
        <v>816.22149</v>
      </c>
      <c r="I32" s="36"/>
      <c r="J32" s="36"/>
      <c r="K32" s="36"/>
      <c r="L32" s="36"/>
      <c r="M32" s="36"/>
      <c r="N32" s="36"/>
      <c r="O32" s="36"/>
      <c r="P32" s="36"/>
      <c r="Q32" s="36"/>
    </row>
    <row r="33" ht="19.5" customHeight="1" spans="1:17">
      <c r="A33" s="105" t="s">
        <v>103</v>
      </c>
      <c r="B33" s="105" t="s">
        <v>104</v>
      </c>
      <c r="C33" s="36">
        <v>31.258458</v>
      </c>
      <c r="D33" s="36">
        <v>31.258458</v>
      </c>
      <c r="E33" s="36">
        <v>31.258458</v>
      </c>
      <c r="F33" s="36"/>
      <c r="G33" s="36"/>
      <c r="H33" s="36">
        <v>31.258458</v>
      </c>
      <c r="I33" s="36"/>
      <c r="J33" s="36"/>
      <c r="K33" s="36"/>
      <c r="L33" s="36"/>
      <c r="M33" s="36"/>
      <c r="N33" s="36"/>
      <c r="O33" s="36"/>
      <c r="P33" s="36"/>
      <c r="Q33" s="36"/>
    </row>
    <row r="34" ht="19.5" customHeight="1" spans="1:17">
      <c r="A34" s="166" t="s">
        <v>105</v>
      </c>
      <c r="B34" s="166" t="s">
        <v>70</v>
      </c>
      <c r="C34" s="36">
        <v>31.258458</v>
      </c>
      <c r="D34" s="36">
        <v>31.258458</v>
      </c>
      <c r="E34" s="36">
        <v>31.258458</v>
      </c>
      <c r="F34" s="36"/>
      <c r="G34" s="36"/>
      <c r="H34" s="36">
        <v>31.258458</v>
      </c>
      <c r="I34" s="36"/>
      <c r="J34" s="36"/>
      <c r="K34" s="36"/>
      <c r="L34" s="36"/>
      <c r="M34" s="36"/>
      <c r="N34" s="36"/>
      <c r="O34" s="36"/>
      <c r="P34" s="36"/>
      <c r="Q34" s="36"/>
    </row>
    <row r="35" ht="19.5" customHeight="1" spans="1:17">
      <c r="A35" s="105" t="s">
        <v>106</v>
      </c>
      <c r="B35" s="105" t="s">
        <v>107</v>
      </c>
      <c r="C35" s="36">
        <v>639.06</v>
      </c>
      <c r="D35" s="36"/>
      <c r="E35" s="36"/>
      <c r="F35" s="36">
        <v>639.06</v>
      </c>
      <c r="G35" s="36">
        <v>639.06</v>
      </c>
      <c r="H35" s="36">
        <v>639.06</v>
      </c>
      <c r="I35" s="36"/>
      <c r="J35" s="36"/>
      <c r="K35" s="36"/>
      <c r="L35" s="36"/>
      <c r="M35" s="36"/>
      <c r="N35" s="36"/>
      <c r="O35" s="36"/>
      <c r="P35" s="36"/>
      <c r="Q35" s="36"/>
    </row>
    <row r="36" ht="19.5" customHeight="1" spans="1:17">
      <c r="A36" s="166" t="s">
        <v>108</v>
      </c>
      <c r="B36" s="166" t="s">
        <v>109</v>
      </c>
      <c r="C36" s="36">
        <v>639.06</v>
      </c>
      <c r="D36" s="36"/>
      <c r="E36" s="36"/>
      <c r="F36" s="36">
        <v>639.06</v>
      </c>
      <c r="G36" s="36">
        <v>639.06</v>
      </c>
      <c r="H36" s="36">
        <v>639.06</v>
      </c>
      <c r="I36" s="36"/>
      <c r="J36" s="36"/>
      <c r="K36" s="36"/>
      <c r="L36" s="36"/>
      <c r="M36" s="36"/>
      <c r="N36" s="36"/>
      <c r="O36" s="36"/>
      <c r="P36" s="36"/>
      <c r="Q36" s="36"/>
    </row>
    <row r="37" ht="19.5" customHeight="1" spans="1:17">
      <c r="A37" s="105" t="s">
        <v>110</v>
      </c>
      <c r="B37" s="105" t="s">
        <v>111</v>
      </c>
      <c r="C37" s="36">
        <v>142.431192</v>
      </c>
      <c r="D37" s="36">
        <v>142.431192</v>
      </c>
      <c r="E37" s="36">
        <v>142.431192</v>
      </c>
      <c r="F37" s="36"/>
      <c r="G37" s="36"/>
      <c r="H37" s="36">
        <v>142.431192</v>
      </c>
      <c r="I37" s="36"/>
      <c r="J37" s="36"/>
      <c r="K37" s="36"/>
      <c r="L37" s="36"/>
      <c r="M37" s="36"/>
      <c r="N37" s="36"/>
      <c r="O37" s="36"/>
      <c r="P37" s="36"/>
      <c r="Q37" s="36"/>
    </row>
    <row r="38" ht="19.5" customHeight="1" spans="1:17">
      <c r="A38" s="166" t="s">
        <v>112</v>
      </c>
      <c r="B38" s="166" t="s">
        <v>113</v>
      </c>
      <c r="C38" s="36">
        <v>19.24092</v>
      </c>
      <c r="D38" s="36">
        <v>19.24092</v>
      </c>
      <c r="E38" s="36">
        <v>19.24092</v>
      </c>
      <c r="F38" s="36"/>
      <c r="G38" s="36"/>
      <c r="H38" s="36">
        <v>19.24092</v>
      </c>
      <c r="I38" s="36"/>
      <c r="J38" s="36"/>
      <c r="K38" s="36"/>
      <c r="L38" s="36"/>
      <c r="M38" s="36"/>
      <c r="N38" s="36"/>
      <c r="O38" s="36"/>
      <c r="P38" s="36"/>
      <c r="Q38" s="36"/>
    </row>
    <row r="39" ht="19.5" customHeight="1" spans="1:17">
      <c r="A39" s="166" t="s">
        <v>114</v>
      </c>
      <c r="B39" s="166" t="s">
        <v>115</v>
      </c>
      <c r="C39" s="36">
        <v>27.456</v>
      </c>
      <c r="D39" s="36">
        <v>27.456</v>
      </c>
      <c r="E39" s="36">
        <v>27.456</v>
      </c>
      <c r="F39" s="36"/>
      <c r="G39" s="36"/>
      <c r="H39" s="36">
        <v>27.456</v>
      </c>
      <c r="I39" s="36"/>
      <c r="J39" s="36"/>
      <c r="K39" s="36"/>
      <c r="L39" s="36"/>
      <c r="M39" s="36"/>
      <c r="N39" s="36"/>
      <c r="O39" s="36"/>
      <c r="P39" s="36"/>
      <c r="Q39" s="36"/>
    </row>
    <row r="40" ht="19.5" customHeight="1" spans="1:17">
      <c r="A40" s="166" t="s">
        <v>116</v>
      </c>
      <c r="B40" s="166" t="s">
        <v>117</v>
      </c>
      <c r="C40" s="36">
        <v>95.734272</v>
      </c>
      <c r="D40" s="36">
        <v>95.734272</v>
      </c>
      <c r="E40" s="36">
        <v>95.734272</v>
      </c>
      <c r="F40" s="36"/>
      <c r="G40" s="36"/>
      <c r="H40" s="36">
        <v>95.734272</v>
      </c>
      <c r="I40" s="36"/>
      <c r="J40" s="36"/>
      <c r="K40" s="36"/>
      <c r="L40" s="36"/>
      <c r="M40" s="36"/>
      <c r="N40" s="36"/>
      <c r="O40" s="36"/>
      <c r="P40" s="36"/>
      <c r="Q40" s="36"/>
    </row>
    <row r="41" ht="19.5" customHeight="1" spans="1:17">
      <c r="A41" s="105" t="s">
        <v>118</v>
      </c>
      <c r="B41" s="105" t="s">
        <v>119</v>
      </c>
      <c r="C41" s="36">
        <v>3.47184</v>
      </c>
      <c r="D41" s="36">
        <v>3.47184</v>
      </c>
      <c r="E41" s="36">
        <v>3.47184</v>
      </c>
      <c r="F41" s="36"/>
      <c r="G41" s="36"/>
      <c r="H41" s="36">
        <v>3.47184</v>
      </c>
      <c r="I41" s="36"/>
      <c r="J41" s="36"/>
      <c r="K41" s="36"/>
      <c r="L41" s="36"/>
      <c r="M41" s="36"/>
      <c r="N41" s="36"/>
      <c r="O41" s="36"/>
      <c r="P41" s="36"/>
      <c r="Q41" s="36"/>
    </row>
    <row r="42" ht="19.5" customHeight="1" spans="1:17">
      <c r="A42" s="166" t="s">
        <v>120</v>
      </c>
      <c r="B42" s="166" t="s">
        <v>121</v>
      </c>
      <c r="C42" s="36">
        <v>3.47184</v>
      </c>
      <c r="D42" s="36">
        <v>3.47184</v>
      </c>
      <c r="E42" s="36">
        <v>3.47184</v>
      </c>
      <c r="F42" s="36"/>
      <c r="G42" s="36"/>
      <c r="H42" s="36">
        <v>3.47184</v>
      </c>
      <c r="I42" s="36"/>
      <c r="J42" s="36"/>
      <c r="K42" s="36"/>
      <c r="L42" s="36"/>
      <c r="M42" s="36"/>
      <c r="N42" s="36"/>
      <c r="O42" s="36"/>
      <c r="P42" s="36"/>
      <c r="Q42" s="36"/>
    </row>
    <row r="43" ht="19.5" customHeight="1" spans="1:17">
      <c r="A43" s="14" t="s">
        <v>122</v>
      </c>
      <c r="B43" s="14" t="s">
        <v>123</v>
      </c>
      <c r="C43" s="36">
        <v>76.01934</v>
      </c>
      <c r="D43" s="36">
        <v>76.01934</v>
      </c>
      <c r="E43" s="36">
        <v>76.01934</v>
      </c>
      <c r="F43" s="36"/>
      <c r="G43" s="36"/>
      <c r="H43" s="36">
        <v>76.01934</v>
      </c>
      <c r="I43" s="36"/>
      <c r="J43" s="36"/>
      <c r="K43" s="36"/>
      <c r="L43" s="36"/>
      <c r="M43" s="36"/>
      <c r="N43" s="36"/>
      <c r="O43" s="36"/>
      <c r="P43" s="36"/>
      <c r="Q43" s="36"/>
    </row>
    <row r="44" ht="19.5" customHeight="1" spans="1:17">
      <c r="A44" s="105" t="s">
        <v>124</v>
      </c>
      <c r="B44" s="105" t="s">
        <v>125</v>
      </c>
      <c r="C44" s="36">
        <v>76.01934</v>
      </c>
      <c r="D44" s="36">
        <v>76.01934</v>
      </c>
      <c r="E44" s="36">
        <v>76.01934</v>
      </c>
      <c r="F44" s="36"/>
      <c r="G44" s="36"/>
      <c r="H44" s="36">
        <v>76.01934</v>
      </c>
      <c r="I44" s="36"/>
      <c r="J44" s="36"/>
      <c r="K44" s="36"/>
      <c r="L44" s="36"/>
      <c r="M44" s="36"/>
      <c r="N44" s="36"/>
      <c r="O44" s="36"/>
      <c r="P44" s="36"/>
      <c r="Q44" s="36"/>
    </row>
    <row r="45" ht="19.5" customHeight="1" spans="1:17">
      <c r="A45" s="166" t="s">
        <v>126</v>
      </c>
      <c r="B45" s="166" t="s">
        <v>127</v>
      </c>
      <c r="C45" s="36">
        <v>14.90592</v>
      </c>
      <c r="D45" s="36">
        <v>14.90592</v>
      </c>
      <c r="E45" s="36">
        <v>14.90592</v>
      </c>
      <c r="F45" s="36"/>
      <c r="G45" s="36"/>
      <c r="H45" s="36">
        <v>14.90592</v>
      </c>
      <c r="I45" s="36"/>
      <c r="J45" s="36"/>
      <c r="K45" s="36"/>
      <c r="L45" s="36"/>
      <c r="M45" s="36"/>
      <c r="N45" s="36"/>
      <c r="O45" s="36"/>
      <c r="P45" s="36"/>
      <c r="Q45" s="36"/>
    </row>
    <row r="46" ht="19.5" customHeight="1" spans="1:17">
      <c r="A46" s="166" t="s">
        <v>128</v>
      </c>
      <c r="B46" s="166" t="s">
        <v>129</v>
      </c>
      <c r="C46" s="36">
        <v>46.38</v>
      </c>
      <c r="D46" s="36">
        <v>46.38</v>
      </c>
      <c r="E46" s="36">
        <v>46.38</v>
      </c>
      <c r="F46" s="36"/>
      <c r="G46" s="36"/>
      <c r="H46" s="36">
        <v>46.38</v>
      </c>
      <c r="I46" s="36"/>
      <c r="J46" s="36"/>
      <c r="K46" s="36"/>
      <c r="L46" s="36"/>
      <c r="M46" s="36"/>
      <c r="N46" s="36"/>
      <c r="O46" s="36"/>
      <c r="P46" s="36"/>
      <c r="Q46" s="36"/>
    </row>
    <row r="47" ht="19.5" customHeight="1" spans="1:17">
      <c r="A47" s="166" t="s">
        <v>130</v>
      </c>
      <c r="B47" s="166" t="s">
        <v>131</v>
      </c>
      <c r="C47" s="36">
        <v>7.45296</v>
      </c>
      <c r="D47" s="36">
        <v>7.45296</v>
      </c>
      <c r="E47" s="36">
        <v>7.45296</v>
      </c>
      <c r="F47" s="36"/>
      <c r="G47" s="36"/>
      <c r="H47" s="36">
        <v>7.45296</v>
      </c>
      <c r="I47" s="36"/>
      <c r="J47" s="36"/>
      <c r="K47" s="36"/>
      <c r="L47" s="36"/>
      <c r="M47" s="36"/>
      <c r="N47" s="36"/>
      <c r="O47" s="36"/>
      <c r="P47" s="36"/>
      <c r="Q47" s="36"/>
    </row>
    <row r="48" ht="19.5" customHeight="1" spans="1:17">
      <c r="A48" s="166" t="s">
        <v>132</v>
      </c>
      <c r="B48" s="166" t="s">
        <v>133</v>
      </c>
      <c r="C48" s="36">
        <v>7.28046</v>
      </c>
      <c r="D48" s="36">
        <v>7.28046</v>
      </c>
      <c r="E48" s="36">
        <v>7.28046</v>
      </c>
      <c r="F48" s="36"/>
      <c r="G48" s="36"/>
      <c r="H48" s="36">
        <v>7.28046</v>
      </c>
      <c r="I48" s="36"/>
      <c r="J48" s="36"/>
      <c r="K48" s="36"/>
      <c r="L48" s="36"/>
      <c r="M48" s="36"/>
      <c r="N48" s="36"/>
      <c r="O48" s="36"/>
      <c r="P48" s="36"/>
      <c r="Q48" s="36"/>
    </row>
    <row r="49" ht="19.5" customHeight="1" spans="1:17">
      <c r="A49" s="14" t="s">
        <v>134</v>
      </c>
      <c r="B49" s="14" t="s">
        <v>135</v>
      </c>
      <c r="C49" s="36">
        <v>244.730364</v>
      </c>
      <c r="D49" s="36">
        <v>124.730364</v>
      </c>
      <c r="E49" s="36">
        <v>124.730364</v>
      </c>
      <c r="F49" s="36">
        <v>120</v>
      </c>
      <c r="G49" s="36">
        <v>120</v>
      </c>
      <c r="H49" s="36">
        <v>244.730364</v>
      </c>
      <c r="I49" s="36"/>
      <c r="J49" s="36"/>
      <c r="K49" s="36"/>
      <c r="L49" s="36"/>
      <c r="M49" s="36"/>
      <c r="N49" s="36"/>
      <c r="O49" s="36"/>
      <c r="P49" s="36"/>
      <c r="Q49" s="36"/>
    </row>
    <row r="50" ht="19.5" customHeight="1" spans="1:17">
      <c r="A50" s="105" t="s">
        <v>136</v>
      </c>
      <c r="B50" s="105" t="s">
        <v>137</v>
      </c>
      <c r="C50" s="36">
        <v>124.730364</v>
      </c>
      <c r="D50" s="36">
        <v>124.730364</v>
      </c>
      <c r="E50" s="36">
        <v>124.730364</v>
      </c>
      <c r="F50" s="36"/>
      <c r="G50" s="36"/>
      <c r="H50" s="36">
        <v>124.730364</v>
      </c>
      <c r="I50" s="36"/>
      <c r="J50" s="36"/>
      <c r="K50" s="36"/>
      <c r="L50" s="36"/>
      <c r="M50" s="36"/>
      <c r="N50" s="36"/>
      <c r="O50" s="36"/>
      <c r="P50" s="36"/>
      <c r="Q50" s="36"/>
    </row>
    <row r="51" ht="19.5" customHeight="1" spans="1:17">
      <c r="A51" s="166" t="s">
        <v>138</v>
      </c>
      <c r="B51" s="166" t="s">
        <v>70</v>
      </c>
      <c r="C51" s="36">
        <v>124.730364</v>
      </c>
      <c r="D51" s="36">
        <v>124.730364</v>
      </c>
      <c r="E51" s="36">
        <v>124.730364</v>
      </c>
      <c r="F51" s="36"/>
      <c r="G51" s="36"/>
      <c r="H51" s="36">
        <v>124.730364</v>
      </c>
      <c r="I51" s="36"/>
      <c r="J51" s="36"/>
      <c r="K51" s="36"/>
      <c r="L51" s="36"/>
      <c r="M51" s="36"/>
      <c r="N51" s="36"/>
      <c r="O51" s="36"/>
      <c r="P51" s="36"/>
      <c r="Q51" s="36"/>
    </row>
    <row r="52" ht="19.5" customHeight="1" spans="1:17">
      <c r="A52" s="105" t="s">
        <v>139</v>
      </c>
      <c r="B52" s="105" t="s">
        <v>140</v>
      </c>
      <c r="C52" s="36">
        <v>120</v>
      </c>
      <c r="D52" s="36"/>
      <c r="E52" s="36"/>
      <c r="F52" s="36">
        <v>120</v>
      </c>
      <c r="G52" s="36">
        <v>120</v>
      </c>
      <c r="H52" s="36">
        <v>120</v>
      </c>
      <c r="I52" s="36"/>
      <c r="J52" s="36"/>
      <c r="K52" s="36"/>
      <c r="L52" s="36"/>
      <c r="M52" s="36"/>
      <c r="N52" s="36"/>
      <c r="O52" s="36"/>
      <c r="P52" s="36"/>
      <c r="Q52" s="36"/>
    </row>
    <row r="53" ht="19.5" customHeight="1" spans="1:17">
      <c r="A53" s="166" t="s">
        <v>141</v>
      </c>
      <c r="B53" s="166" t="s">
        <v>140</v>
      </c>
      <c r="C53" s="36">
        <v>120</v>
      </c>
      <c r="D53" s="36"/>
      <c r="E53" s="36"/>
      <c r="F53" s="36">
        <v>120</v>
      </c>
      <c r="G53" s="36">
        <v>120</v>
      </c>
      <c r="H53" s="36">
        <v>120</v>
      </c>
      <c r="I53" s="36"/>
      <c r="J53" s="36"/>
      <c r="K53" s="36"/>
      <c r="L53" s="36"/>
      <c r="M53" s="36"/>
      <c r="N53" s="36"/>
      <c r="O53" s="36"/>
      <c r="P53" s="36"/>
      <c r="Q53" s="36"/>
    </row>
    <row r="54" ht="19.5" customHeight="1" spans="1:17">
      <c r="A54" s="14" t="s">
        <v>142</v>
      </c>
      <c r="B54" s="14" t="s">
        <v>143</v>
      </c>
      <c r="C54" s="36">
        <v>335.413542</v>
      </c>
      <c r="D54" s="36">
        <v>179.413542</v>
      </c>
      <c r="E54" s="36">
        <v>179.413542</v>
      </c>
      <c r="F54" s="36">
        <v>156</v>
      </c>
      <c r="G54" s="36">
        <v>156</v>
      </c>
      <c r="H54" s="36">
        <v>335.413542</v>
      </c>
      <c r="I54" s="36"/>
      <c r="J54" s="36"/>
      <c r="K54" s="36"/>
      <c r="L54" s="36"/>
      <c r="M54" s="36"/>
      <c r="N54" s="36"/>
      <c r="O54" s="36"/>
      <c r="P54" s="36"/>
      <c r="Q54" s="36"/>
    </row>
    <row r="55" ht="19.5" customHeight="1" spans="1:17">
      <c r="A55" s="105" t="s">
        <v>144</v>
      </c>
      <c r="B55" s="105" t="s">
        <v>145</v>
      </c>
      <c r="C55" s="36">
        <v>315.413542</v>
      </c>
      <c r="D55" s="36">
        <v>179.413542</v>
      </c>
      <c r="E55" s="36">
        <v>179.413542</v>
      </c>
      <c r="F55" s="36">
        <v>136</v>
      </c>
      <c r="G55" s="36">
        <v>136</v>
      </c>
      <c r="H55" s="36">
        <v>315.413542</v>
      </c>
      <c r="I55" s="36"/>
      <c r="J55" s="36"/>
      <c r="K55" s="36"/>
      <c r="L55" s="36"/>
      <c r="M55" s="36"/>
      <c r="N55" s="36"/>
      <c r="O55" s="36"/>
      <c r="P55" s="36"/>
      <c r="Q55" s="36"/>
    </row>
    <row r="56" ht="19.5" customHeight="1" spans="1:17">
      <c r="A56" s="166" t="s">
        <v>146</v>
      </c>
      <c r="B56" s="166" t="s">
        <v>147</v>
      </c>
      <c r="C56" s="36">
        <v>179.413542</v>
      </c>
      <c r="D56" s="36">
        <v>179.413542</v>
      </c>
      <c r="E56" s="36">
        <v>179.413542</v>
      </c>
      <c r="F56" s="36"/>
      <c r="G56" s="36"/>
      <c r="H56" s="36">
        <v>179.413542</v>
      </c>
      <c r="I56" s="36"/>
      <c r="J56" s="36"/>
      <c r="K56" s="36"/>
      <c r="L56" s="36"/>
      <c r="M56" s="36"/>
      <c r="N56" s="36"/>
      <c r="O56" s="36"/>
      <c r="P56" s="36"/>
      <c r="Q56" s="36"/>
    </row>
    <row r="57" ht="19.5" customHeight="1" spans="1:17">
      <c r="A57" s="166" t="s">
        <v>148</v>
      </c>
      <c r="B57" s="166" t="s">
        <v>149</v>
      </c>
      <c r="C57" s="36">
        <v>60</v>
      </c>
      <c r="D57" s="36"/>
      <c r="E57" s="36"/>
      <c r="F57" s="36">
        <v>60</v>
      </c>
      <c r="G57" s="36">
        <v>60</v>
      </c>
      <c r="H57" s="36">
        <v>60</v>
      </c>
      <c r="I57" s="36"/>
      <c r="J57" s="36"/>
      <c r="K57" s="36"/>
      <c r="L57" s="36"/>
      <c r="M57" s="36"/>
      <c r="N57" s="36"/>
      <c r="O57" s="36"/>
      <c r="P57" s="36"/>
      <c r="Q57" s="36"/>
    </row>
    <row r="58" ht="19.5" customHeight="1" spans="1:17">
      <c r="A58" s="166" t="s">
        <v>150</v>
      </c>
      <c r="B58" s="166" t="s">
        <v>151</v>
      </c>
      <c r="C58" s="36">
        <v>16</v>
      </c>
      <c r="D58" s="36"/>
      <c r="E58" s="36"/>
      <c r="F58" s="36">
        <v>16</v>
      </c>
      <c r="G58" s="36">
        <v>16</v>
      </c>
      <c r="H58" s="36">
        <v>16</v>
      </c>
      <c r="I58" s="36"/>
      <c r="J58" s="36"/>
      <c r="K58" s="36"/>
      <c r="L58" s="36"/>
      <c r="M58" s="36"/>
      <c r="N58" s="36"/>
      <c r="O58" s="36"/>
      <c r="P58" s="36"/>
      <c r="Q58" s="36"/>
    </row>
    <row r="59" ht="19.5" customHeight="1" spans="1:17">
      <c r="A59" s="166" t="s">
        <v>152</v>
      </c>
      <c r="B59" s="166" t="s">
        <v>153</v>
      </c>
      <c r="C59" s="36">
        <v>60</v>
      </c>
      <c r="D59" s="36"/>
      <c r="E59" s="36"/>
      <c r="F59" s="36">
        <v>60</v>
      </c>
      <c r="G59" s="36">
        <v>60</v>
      </c>
      <c r="H59" s="36">
        <v>60</v>
      </c>
      <c r="I59" s="36"/>
      <c r="J59" s="36"/>
      <c r="K59" s="36"/>
      <c r="L59" s="36"/>
      <c r="M59" s="36"/>
      <c r="N59" s="36"/>
      <c r="O59" s="36"/>
      <c r="P59" s="36"/>
      <c r="Q59" s="36"/>
    </row>
    <row r="60" ht="19.5" customHeight="1" spans="1:17">
      <c r="A60" s="105" t="s">
        <v>154</v>
      </c>
      <c r="B60" s="105" t="s">
        <v>155</v>
      </c>
      <c r="C60" s="36">
        <v>10</v>
      </c>
      <c r="D60" s="36"/>
      <c r="E60" s="36"/>
      <c r="F60" s="36">
        <v>10</v>
      </c>
      <c r="G60" s="36">
        <v>10</v>
      </c>
      <c r="H60" s="36">
        <v>10</v>
      </c>
      <c r="I60" s="36"/>
      <c r="J60" s="36"/>
      <c r="K60" s="36"/>
      <c r="L60" s="36"/>
      <c r="M60" s="36"/>
      <c r="N60" s="36"/>
      <c r="O60" s="36"/>
      <c r="P60" s="36"/>
      <c r="Q60" s="36"/>
    </row>
    <row r="61" ht="19.5" customHeight="1" spans="1:17">
      <c r="A61" s="166" t="s">
        <v>156</v>
      </c>
      <c r="B61" s="166" t="s">
        <v>157</v>
      </c>
      <c r="C61" s="36">
        <v>10</v>
      </c>
      <c r="D61" s="36"/>
      <c r="E61" s="36"/>
      <c r="F61" s="36">
        <v>10</v>
      </c>
      <c r="G61" s="36">
        <v>10</v>
      </c>
      <c r="H61" s="36">
        <v>10</v>
      </c>
      <c r="I61" s="36"/>
      <c r="J61" s="36"/>
      <c r="K61" s="36"/>
      <c r="L61" s="36"/>
      <c r="M61" s="36"/>
      <c r="N61" s="36"/>
      <c r="O61" s="36"/>
      <c r="P61" s="36"/>
      <c r="Q61" s="36"/>
    </row>
    <row r="62" ht="19.5" customHeight="1" spans="1:17">
      <c r="A62" s="105" t="s">
        <v>158</v>
      </c>
      <c r="B62" s="105" t="s">
        <v>159</v>
      </c>
      <c r="C62" s="36">
        <v>10</v>
      </c>
      <c r="D62" s="36"/>
      <c r="E62" s="36"/>
      <c r="F62" s="36">
        <v>10</v>
      </c>
      <c r="G62" s="36">
        <v>10</v>
      </c>
      <c r="H62" s="36">
        <v>10</v>
      </c>
      <c r="I62" s="36"/>
      <c r="J62" s="36"/>
      <c r="K62" s="36"/>
      <c r="L62" s="36"/>
      <c r="M62" s="36"/>
      <c r="N62" s="36"/>
      <c r="O62" s="36"/>
      <c r="P62" s="36"/>
      <c r="Q62" s="36"/>
    </row>
    <row r="63" ht="19.5" customHeight="1" spans="1:17">
      <c r="A63" s="166" t="s">
        <v>160</v>
      </c>
      <c r="B63" s="166" t="s">
        <v>161</v>
      </c>
      <c r="C63" s="36">
        <v>10</v>
      </c>
      <c r="D63" s="36"/>
      <c r="E63" s="36"/>
      <c r="F63" s="36">
        <v>10</v>
      </c>
      <c r="G63" s="36">
        <v>10</v>
      </c>
      <c r="H63" s="36">
        <v>10</v>
      </c>
      <c r="I63" s="36"/>
      <c r="J63" s="36"/>
      <c r="K63" s="36"/>
      <c r="L63" s="36"/>
      <c r="M63" s="36"/>
      <c r="N63" s="36"/>
      <c r="O63" s="36"/>
      <c r="P63" s="36"/>
      <c r="Q63" s="36"/>
    </row>
    <row r="64" ht="19.5" customHeight="1" spans="1:17">
      <c r="A64" s="14" t="s">
        <v>162</v>
      </c>
      <c r="B64" s="14" t="s">
        <v>163</v>
      </c>
      <c r="C64" s="36">
        <v>73.543104</v>
      </c>
      <c r="D64" s="36">
        <v>73.543104</v>
      </c>
      <c r="E64" s="36">
        <v>73.543104</v>
      </c>
      <c r="F64" s="36"/>
      <c r="G64" s="36"/>
      <c r="H64" s="36">
        <v>73.543104</v>
      </c>
      <c r="I64" s="36"/>
      <c r="J64" s="36"/>
      <c r="K64" s="36"/>
      <c r="L64" s="36"/>
      <c r="M64" s="36"/>
      <c r="N64" s="36"/>
      <c r="O64" s="36"/>
      <c r="P64" s="36"/>
      <c r="Q64" s="36"/>
    </row>
    <row r="65" ht="19.5" customHeight="1" spans="1:17">
      <c r="A65" s="105" t="s">
        <v>164</v>
      </c>
      <c r="B65" s="105" t="s">
        <v>165</v>
      </c>
      <c r="C65" s="36">
        <v>73.543104</v>
      </c>
      <c r="D65" s="36">
        <v>73.543104</v>
      </c>
      <c r="E65" s="36">
        <v>73.543104</v>
      </c>
      <c r="F65" s="36"/>
      <c r="G65" s="36"/>
      <c r="H65" s="36">
        <v>73.543104</v>
      </c>
      <c r="I65" s="36"/>
      <c r="J65" s="36"/>
      <c r="K65" s="36"/>
      <c r="L65" s="36"/>
      <c r="M65" s="36"/>
      <c r="N65" s="36"/>
      <c r="O65" s="36"/>
      <c r="P65" s="36"/>
      <c r="Q65" s="36"/>
    </row>
    <row r="66" ht="19.5" customHeight="1" spans="1:17">
      <c r="A66" s="166" t="s">
        <v>166</v>
      </c>
      <c r="B66" s="166" t="s">
        <v>167</v>
      </c>
      <c r="C66" s="36">
        <v>73.543104</v>
      </c>
      <c r="D66" s="36">
        <v>73.543104</v>
      </c>
      <c r="E66" s="36">
        <v>73.543104</v>
      </c>
      <c r="F66" s="36"/>
      <c r="G66" s="36"/>
      <c r="H66" s="36">
        <v>73.543104</v>
      </c>
      <c r="I66" s="36"/>
      <c r="J66" s="36"/>
      <c r="K66" s="36"/>
      <c r="L66" s="36"/>
      <c r="M66" s="36"/>
      <c r="N66" s="36"/>
      <c r="O66" s="36"/>
      <c r="P66" s="36"/>
      <c r="Q66" s="36"/>
    </row>
    <row r="67" ht="17.25" customHeight="1" spans="1:17">
      <c r="A67" s="246" t="s">
        <v>168</v>
      </c>
      <c r="B67" s="239" t="s">
        <v>168</v>
      </c>
      <c r="C67" s="36">
        <v>2233.812376</v>
      </c>
      <c r="D67" s="36">
        <v>1148.752376</v>
      </c>
      <c r="E67" s="36">
        <v>1148.752376</v>
      </c>
      <c r="F67" s="36">
        <v>1085.06</v>
      </c>
      <c r="G67" s="36">
        <v>1085.06</v>
      </c>
      <c r="H67" s="36">
        <v>2233.812376</v>
      </c>
      <c r="I67" s="36"/>
      <c r="J67" s="36"/>
      <c r="K67" s="36"/>
      <c r="L67" s="36"/>
      <c r="M67" s="36"/>
      <c r="N67" s="36"/>
      <c r="O67" s="36"/>
      <c r="P67" s="36"/>
      <c r="Q67" s="36"/>
    </row>
  </sheetData>
  <mergeCells count="13">
    <mergeCell ref="A2:Q2"/>
    <mergeCell ref="A3:N3"/>
    <mergeCell ref="D4:E4"/>
    <mergeCell ref="F4:G4"/>
    <mergeCell ref="L4:Q4"/>
    <mergeCell ref="A67:B67"/>
    <mergeCell ref="A4:A5"/>
    <mergeCell ref="B4:B5"/>
    <mergeCell ref="C4:C5"/>
    <mergeCell ref="H4:H5"/>
    <mergeCell ref="I4:I5"/>
    <mergeCell ref="J4:J5"/>
    <mergeCell ref="K4:K5"/>
  </mergeCells>
  <pageMargins left="0.75" right="0.75" top="1" bottom="1" header="0.5" footer="0.5"/>
  <pageSetup paperSize="9" fitToWidth="0"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D32"/>
  <sheetViews>
    <sheetView showZeros="0" topLeftCell="A3" workbookViewId="0">
      <selection activeCell="B21" sqref="B21"/>
    </sheetView>
  </sheetViews>
  <sheetFormatPr defaultColWidth="9.14166666666667" defaultRowHeight="14.25" customHeight="1" outlineLevelCol="3"/>
  <cols>
    <col min="1" max="1" width="49.2833333333333" customWidth="1"/>
    <col min="2" max="2" width="38.85" customWidth="1"/>
    <col min="3" max="3" width="52.7" customWidth="1"/>
    <col min="4" max="4" width="36.425" customWidth="1"/>
  </cols>
  <sheetData>
    <row r="1" customHeight="1" spans="1:4">
      <c r="A1" s="219"/>
      <c r="C1" s="220"/>
      <c r="D1" s="154" t="s">
        <v>169</v>
      </c>
    </row>
    <row r="2" ht="31.5" customHeight="1" spans="1:4">
      <c r="A2" s="53" t="s">
        <v>170</v>
      </c>
      <c r="B2" s="221"/>
      <c r="C2" s="220"/>
      <c r="D2" s="221"/>
    </row>
    <row r="3" ht="17.25" customHeight="1" spans="1:4">
      <c r="A3" s="114" t="str">
        <f>"单位名称："&amp;"曲靖市麒麟区人民政府西城街道办事处"</f>
        <v>单位名称：曲靖市麒麟区人民政府西城街道办事处</v>
      </c>
      <c r="B3" s="222"/>
      <c r="C3" s="220"/>
      <c r="D3" s="286" t="s">
        <v>2</v>
      </c>
    </row>
    <row r="4" ht="19.5" customHeight="1" spans="1:4">
      <c r="A4" s="10" t="s">
        <v>3</v>
      </c>
      <c r="B4" s="10"/>
      <c r="C4" s="223" t="s">
        <v>4</v>
      </c>
      <c r="D4" s="187"/>
    </row>
    <row r="5" ht="21.75" customHeight="1" spans="1:4">
      <c r="A5" s="10" t="s">
        <v>5</v>
      </c>
      <c r="B5" s="224" t="s">
        <v>6</v>
      </c>
      <c r="C5" s="225" t="s">
        <v>171</v>
      </c>
      <c r="D5" s="224" t="s">
        <v>6</v>
      </c>
    </row>
    <row r="6" ht="17.25" customHeight="1" spans="1:4">
      <c r="A6" s="10"/>
      <c r="B6" s="226"/>
      <c r="C6" s="225"/>
      <c r="D6" s="226"/>
    </row>
    <row r="7" ht="17.25" customHeight="1" spans="1:4">
      <c r="A7" s="14" t="s">
        <v>172</v>
      </c>
      <c r="B7" s="36">
        <v>2233.812376</v>
      </c>
      <c r="C7" s="14" t="s">
        <v>173</v>
      </c>
      <c r="D7" s="36">
        <v>2233.812376</v>
      </c>
    </row>
    <row r="8" ht="17.25" customHeight="1" spans="1:4">
      <c r="A8" s="14" t="s">
        <v>174</v>
      </c>
      <c r="B8" s="36">
        <v>2233.812376</v>
      </c>
      <c r="C8" s="227" t="s">
        <v>175</v>
      </c>
      <c r="D8" s="36">
        <v>589.243478</v>
      </c>
    </row>
    <row r="9" ht="17.25" customHeight="1" spans="1:4">
      <c r="A9" s="14" t="s">
        <v>176</v>
      </c>
      <c r="B9" s="36"/>
      <c r="C9" s="227" t="s">
        <v>177</v>
      </c>
      <c r="D9" s="36"/>
    </row>
    <row r="10" ht="17.25" customHeight="1" spans="1:4">
      <c r="A10" s="14" t="s">
        <v>178</v>
      </c>
      <c r="B10" s="36"/>
      <c r="C10" s="227" t="s">
        <v>179</v>
      </c>
      <c r="D10" s="36"/>
    </row>
    <row r="11" ht="17.25" customHeight="1" spans="1:4">
      <c r="A11" s="14" t="s">
        <v>180</v>
      </c>
      <c r="B11" s="36"/>
      <c r="C11" s="227" t="s">
        <v>181</v>
      </c>
      <c r="D11" s="36">
        <v>60</v>
      </c>
    </row>
    <row r="12" ht="17.25" customHeight="1" spans="1:4">
      <c r="A12" s="14" t="s">
        <v>174</v>
      </c>
      <c r="B12" s="36"/>
      <c r="C12" s="227" t="s">
        <v>182</v>
      </c>
      <c r="D12" s="36"/>
    </row>
    <row r="13" ht="17.25" customHeight="1" spans="1:4">
      <c r="A13" s="14" t="s">
        <v>176</v>
      </c>
      <c r="B13" s="36"/>
      <c r="C13" s="227" t="s">
        <v>183</v>
      </c>
      <c r="D13" s="36">
        <v>5</v>
      </c>
    </row>
    <row r="14" ht="17.25" customHeight="1" spans="1:4">
      <c r="A14" s="14" t="s">
        <v>178</v>
      </c>
      <c r="B14" s="36"/>
      <c r="C14" s="227" t="s">
        <v>184</v>
      </c>
      <c r="D14" s="36">
        <v>33.641058</v>
      </c>
    </row>
    <row r="15" ht="17.25" customHeight="1" spans="1:4">
      <c r="A15" s="14"/>
      <c r="B15" s="14"/>
      <c r="C15" s="227" t="s">
        <v>185</v>
      </c>
      <c r="D15" s="36">
        <v>816.22149</v>
      </c>
    </row>
    <row r="16" ht="17.25" customHeight="1" spans="1:4">
      <c r="A16" s="14"/>
      <c r="B16" s="14"/>
      <c r="C16" s="227" t="s">
        <v>186</v>
      </c>
      <c r="D16" s="36">
        <v>76.01934</v>
      </c>
    </row>
    <row r="17" ht="17.25" customHeight="1" spans="1:4">
      <c r="A17" s="14"/>
      <c r="B17" s="14"/>
      <c r="C17" s="227" t="s">
        <v>187</v>
      </c>
      <c r="D17" s="36"/>
    </row>
    <row r="18" ht="17.25" customHeight="1" spans="1:4">
      <c r="A18" s="14"/>
      <c r="B18" s="14"/>
      <c r="C18" s="227" t="s">
        <v>188</v>
      </c>
      <c r="D18" s="36">
        <v>244.730364</v>
      </c>
    </row>
    <row r="19" ht="17.25" customHeight="1" spans="1:4">
      <c r="A19" s="14"/>
      <c r="B19" s="14"/>
      <c r="C19" s="227" t="s">
        <v>189</v>
      </c>
      <c r="D19" s="36">
        <v>335.413542</v>
      </c>
    </row>
    <row r="20" ht="17.25" customHeight="1" spans="1:4">
      <c r="A20" s="14"/>
      <c r="B20" s="14"/>
      <c r="C20" s="227" t="s">
        <v>190</v>
      </c>
      <c r="D20" s="36"/>
    </row>
    <row r="21" ht="17.25" customHeight="1" spans="1:4">
      <c r="A21" s="14"/>
      <c r="B21" s="14"/>
      <c r="C21" s="227" t="s">
        <v>191</v>
      </c>
      <c r="D21" s="36"/>
    </row>
    <row r="22" ht="17.25" customHeight="1" spans="1:4">
      <c r="A22" s="14"/>
      <c r="B22" s="14"/>
      <c r="C22" s="227" t="s">
        <v>192</v>
      </c>
      <c r="D22" s="36"/>
    </row>
    <row r="23" ht="17.25" customHeight="1" spans="1:4">
      <c r="A23" s="14"/>
      <c r="B23" s="14"/>
      <c r="C23" s="227" t="s">
        <v>193</v>
      </c>
      <c r="D23" s="36"/>
    </row>
    <row r="24" ht="17.25" customHeight="1" spans="1:4">
      <c r="A24" s="14"/>
      <c r="B24" s="14"/>
      <c r="C24" s="227" t="s">
        <v>194</v>
      </c>
      <c r="D24" s="36"/>
    </row>
    <row r="25" ht="17.25" customHeight="1" spans="1:4">
      <c r="A25" s="14"/>
      <c r="B25" s="14"/>
      <c r="C25" s="227" t="s">
        <v>195</v>
      </c>
      <c r="D25" s="36"/>
    </row>
    <row r="26" ht="17.25" customHeight="1" spans="1:4">
      <c r="A26" s="14"/>
      <c r="B26" s="14"/>
      <c r="C26" s="227" t="s">
        <v>196</v>
      </c>
      <c r="D26" s="36">
        <v>73.543104</v>
      </c>
    </row>
    <row r="27" ht="17.25" customHeight="1" spans="1:4">
      <c r="A27" s="14"/>
      <c r="B27" s="14"/>
      <c r="C27" s="227" t="s">
        <v>197</v>
      </c>
      <c r="D27" s="36"/>
    </row>
    <row r="28" ht="17.25" customHeight="1" spans="1:4">
      <c r="A28" s="14"/>
      <c r="B28" s="14"/>
      <c r="C28" s="227" t="s">
        <v>198</v>
      </c>
      <c r="D28" s="36"/>
    </row>
    <row r="29" ht="17.25" customHeight="1" spans="1:4">
      <c r="A29" s="14"/>
      <c r="B29" s="14"/>
      <c r="C29" s="227" t="s">
        <v>199</v>
      </c>
      <c r="D29" s="36"/>
    </row>
    <row r="30" ht="17.25" customHeight="1" spans="1:4">
      <c r="A30" s="14"/>
      <c r="B30" s="14"/>
      <c r="C30" s="227" t="s">
        <v>200</v>
      </c>
      <c r="D30" s="36"/>
    </row>
    <row r="31" customHeight="1" spans="1:4">
      <c r="A31" s="14"/>
      <c r="B31" s="36"/>
      <c r="C31" s="14" t="s">
        <v>201</v>
      </c>
      <c r="D31" s="36"/>
    </row>
    <row r="32" ht="17.25" customHeight="1" spans="1:4">
      <c r="A32" s="225" t="s">
        <v>202</v>
      </c>
      <c r="B32" s="36">
        <v>2233.812376</v>
      </c>
      <c r="C32" s="225" t="s">
        <v>23</v>
      </c>
      <c r="D32" s="36">
        <v>2233.812376</v>
      </c>
    </row>
  </sheetData>
  <mergeCells count="8">
    <mergeCell ref="A2:D2"/>
    <mergeCell ref="A3:B3"/>
    <mergeCell ref="A4:B4"/>
    <mergeCell ref="C4:D4"/>
    <mergeCell ref="A5:A6"/>
    <mergeCell ref="B5:B6"/>
    <mergeCell ref="C5:C6"/>
    <mergeCell ref="D5:D6"/>
  </mergeCells>
  <pageMargins left="0.75" right="0.75" top="1" bottom="1" header="0.5" footer="0.5"/>
  <pageSetup paperSize="9" fitToWidth="0"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sheetPr>
  <dimension ref="A1:G67"/>
  <sheetViews>
    <sheetView showZeros="0" workbookViewId="0">
      <selection activeCell="A2" sqref="A2:G2"/>
    </sheetView>
  </sheetViews>
  <sheetFormatPr defaultColWidth="9.14166666666667" defaultRowHeight="14.25" customHeight="1" outlineLevelCol="6"/>
  <cols>
    <col min="1" max="1" width="20.1416666666667" customWidth="1"/>
    <col min="2" max="2" width="44" customWidth="1"/>
    <col min="3" max="3" width="24.2833333333333" customWidth="1"/>
    <col min="4" max="4" width="16.575" customWidth="1"/>
    <col min="5" max="7" width="24.2833333333333" customWidth="1"/>
  </cols>
  <sheetData>
    <row r="1" customHeight="1" spans="4:7">
      <c r="D1" s="212"/>
      <c r="F1" s="58"/>
      <c r="G1" s="44" t="s">
        <v>203</v>
      </c>
    </row>
    <row r="2" ht="39" customHeight="1" spans="1:7">
      <c r="A2" s="113" t="s">
        <v>204</v>
      </c>
      <c r="B2" s="113"/>
      <c r="C2" s="113"/>
      <c r="D2" s="113"/>
      <c r="E2" s="113"/>
      <c r="F2" s="113"/>
      <c r="G2" s="113"/>
    </row>
    <row r="3" ht="18" customHeight="1" spans="1:7">
      <c r="A3" s="4" t="str">
        <f>"单位名称："&amp;"曲靖市麒麟区人民政府西城街道办事处"</f>
        <v>单位名称：曲靖市麒麟区人民政府西城街道办事处</v>
      </c>
      <c r="F3" s="109"/>
      <c r="G3" s="286" t="s">
        <v>2</v>
      </c>
    </row>
    <row r="4" ht="20.25" customHeight="1" spans="1:7">
      <c r="A4" s="213" t="s">
        <v>205</v>
      </c>
      <c r="B4" s="214"/>
      <c r="C4" s="125" t="s">
        <v>29</v>
      </c>
      <c r="D4" s="215" t="s">
        <v>49</v>
      </c>
      <c r="E4" s="10"/>
      <c r="F4" s="10"/>
      <c r="G4" s="10" t="s">
        <v>50</v>
      </c>
    </row>
    <row r="5" ht="20.25" customHeight="1" spans="1:7">
      <c r="A5" s="216" t="s">
        <v>47</v>
      </c>
      <c r="B5" s="216" t="s">
        <v>48</v>
      </c>
      <c r="C5" s="10"/>
      <c r="D5" s="68" t="s">
        <v>31</v>
      </c>
      <c r="E5" s="68" t="s">
        <v>206</v>
      </c>
      <c r="F5" s="68" t="s">
        <v>207</v>
      </c>
      <c r="G5" s="10"/>
    </row>
    <row r="6" ht="13.5" customHeight="1" spans="1:7">
      <c r="A6" s="216" t="s">
        <v>208</v>
      </c>
      <c r="B6" s="216" t="s">
        <v>209</v>
      </c>
      <c r="C6" s="216" t="s">
        <v>210</v>
      </c>
      <c r="D6" s="119" t="s">
        <v>211</v>
      </c>
      <c r="E6" s="119" t="s">
        <v>212</v>
      </c>
      <c r="F6" s="119" t="s">
        <v>213</v>
      </c>
      <c r="G6" s="174">
        <v>7</v>
      </c>
    </row>
    <row r="7" ht="18" customHeight="1" spans="1:7">
      <c r="A7" s="14" t="s">
        <v>58</v>
      </c>
      <c r="B7" s="14" t="s">
        <v>59</v>
      </c>
      <c r="C7" s="36">
        <v>589.243478</v>
      </c>
      <c r="D7" s="36">
        <v>424.243478</v>
      </c>
      <c r="E7" s="36">
        <v>371.7116</v>
      </c>
      <c r="F7" s="36">
        <v>52.531878</v>
      </c>
      <c r="G7" s="36">
        <v>165</v>
      </c>
    </row>
    <row r="8" ht="18" customHeight="1" spans="1:7">
      <c r="A8" s="105" t="s">
        <v>60</v>
      </c>
      <c r="B8" s="105" t="s">
        <v>61</v>
      </c>
      <c r="C8" s="36">
        <v>3</v>
      </c>
      <c r="D8" s="36"/>
      <c r="E8" s="36"/>
      <c r="F8" s="36"/>
      <c r="G8" s="36">
        <v>3</v>
      </c>
    </row>
    <row r="9" ht="18" customHeight="1" spans="1:7">
      <c r="A9" s="166" t="s">
        <v>62</v>
      </c>
      <c r="B9" s="166" t="s">
        <v>63</v>
      </c>
      <c r="C9" s="36">
        <v>3</v>
      </c>
      <c r="D9" s="36"/>
      <c r="E9" s="36"/>
      <c r="F9" s="36"/>
      <c r="G9" s="36">
        <v>3</v>
      </c>
    </row>
    <row r="10" ht="18" customHeight="1" spans="1:7">
      <c r="A10" s="105" t="s">
        <v>64</v>
      </c>
      <c r="B10" s="105" t="s">
        <v>65</v>
      </c>
      <c r="C10" s="36">
        <v>2</v>
      </c>
      <c r="D10" s="36"/>
      <c r="E10" s="36"/>
      <c r="F10" s="36"/>
      <c r="G10" s="36">
        <v>2</v>
      </c>
    </row>
    <row r="11" ht="18" customHeight="1" spans="1:7">
      <c r="A11" s="166" t="s">
        <v>66</v>
      </c>
      <c r="B11" s="166" t="s">
        <v>63</v>
      </c>
      <c r="C11" s="36">
        <v>2</v>
      </c>
      <c r="D11" s="36"/>
      <c r="E11" s="36"/>
      <c r="F11" s="36"/>
      <c r="G11" s="36">
        <v>2</v>
      </c>
    </row>
    <row r="12" ht="18" customHeight="1" spans="1:7">
      <c r="A12" s="105" t="s">
        <v>67</v>
      </c>
      <c r="B12" s="105" t="s">
        <v>68</v>
      </c>
      <c r="C12" s="36">
        <v>448.021504</v>
      </c>
      <c r="D12" s="36">
        <v>308.021504</v>
      </c>
      <c r="E12" s="36">
        <v>260.4944</v>
      </c>
      <c r="F12" s="36">
        <v>47.527104</v>
      </c>
      <c r="G12" s="36">
        <v>140</v>
      </c>
    </row>
    <row r="13" ht="18" customHeight="1" spans="1:7">
      <c r="A13" s="166" t="s">
        <v>69</v>
      </c>
      <c r="B13" s="166" t="s">
        <v>70</v>
      </c>
      <c r="C13" s="36">
        <v>308.021504</v>
      </c>
      <c r="D13" s="36">
        <v>308.021504</v>
      </c>
      <c r="E13" s="36">
        <v>260.4944</v>
      </c>
      <c r="F13" s="36">
        <v>47.527104</v>
      </c>
      <c r="G13" s="36"/>
    </row>
    <row r="14" ht="18" customHeight="1" spans="1:7">
      <c r="A14" s="166" t="s">
        <v>71</v>
      </c>
      <c r="B14" s="166" t="s">
        <v>63</v>
      </c>
      <c r="C14" s="36">
        <v>115</v>
      </c>
      <c r="D14" s="36"/>
      <c r="E14" s="36"/>
      <c r="F14" s="36"/>
      <c r="G14" s="36">
        <v>115</v>
      </c>
    </row>
    <row r="15" ht="18" customHeight="1" spans="1:7">
      <c r="A15" s="166" t="s">
        <v>72</v>
      </c>
      <c r="B15" s="166" t="s">
        <v>73</v>
      </c>
      <c r="C15" s="36">
        <v>25</v>
      </c>
      <c r="D15" s="36"/>
      <c r="E15" s="36"/>
      <c r="F15" s="36"/>
      <c r="G15" s="36">
        <v>25</v>
      </c>
    </row>
    <row r="16" ht="18" customHeight="1" spans="1:7">
      <c r="A16" s="105" t="s">
        <v>74</v>
      </c>
      <c r="B16" s="105" t="s">
        <v>75</v>
      </c>
      <c r="C16" s="36">
        <v>5</v>
      </c>
      <c r="D16" s="36"/>
      <c r="E16" s="36"/>
      <c r="F16" s="36"/>
      <c r="G16" s="36">
        <v>5</v>
      </c>
    </row>
    <row r="17" ht="18" customHeight="1" spans="1:7">
      <c r="A17" s="166" t="s">
        <v>76</v>
      </c>
      <c r="B17" s="166" t="s">
        <v>63</v>
      </c>
      <c r="C17" s="36">
        <v>5</v>
      </c>
      <c r="D17" s="36"/>
      <c r="E17" s="36"/>
      <c r="F17" s="36"/>
      <c r="G17" s="36">
        <v>5</v>
      </c>
    </row>
    <row r="18" ht="18" customHeight="1" spans="1:7">
      <c r="A18" s="105" t="s">
        <v>77</v>
      </c>
      <c r="B18" s="105" t="s">
        <v>78</v>
      </c>
      <c r="C18" s="36">
        <v>116.221974</v>
      </c>
      <c r="D18" s="36">
        <v>116.221974</v>
      </c>
      <c r="E18" s="36">
        <v>111.2172</v>
      </c>
      <c r="F18" s="36">
        <v>5.004774</v>
      </c>
      <c r="G18" s="36"/>
    </row>
    <row r="19" ht="18" customHeight="1" spans="1:7">
      <c r="A19" s="166" t="s">
        <v>79</v>
      </c>
      <c r="B19" s="166" t="s">
        <v>70</v>
      </c>
      <c r="C19" s="36">
        <v>116.221974</v>
      </c>
      <c r="D19" s="36">
        <v>116.221974</v>
      </c>
      <c r="E19" s="36">
        <v>111.2172</v>
      </c>
      <c r="F19" s="36">
        <v>5.004774</v>
      </c>
      <c r="G19" s="36"/>
    </row>
    <row r="20" ht="18" customHeight="1" spans="1:7">
      <c r="A20" s="105" t="s">
        <v>80</v>
      </c>
      <c r="B20" s="105" t="s">
        <v>81</v>
      </c>
      <c r="C20" s="36">
        <v>15</v>
      </c>
      <c r="D20" s="36"/>
      <c r="E20" s="36"/>
      <c r="F20" s="36"/>
      <c r="G20" s="36">
        <v>15</v>
      </c>
    </row>
    <row r="21" ht="18" customHeight="1" spans="1:7">
      <c r="A21" s="166" t="s">
        <v>82</v>
      </c>
      <c r="B21" s="166" t="s">
        <v>63</v>
      </c>
      <c r="C21" s="36">
        <v>10</v>
      </c>
      <c r="D21" s="36"/>
      <c r="E21" s="36"/>
      <c r="F21" s="36"/>
      <c r="G21" s="36">
        <v>10</v>
      </c>
    </row>
    <row r="22" ht="18" customHeight="1" spans="1:7">
      <c r="A22" s="166" t="s">
        <v>83</v>
      </c>
      <c r="B22" s="166" t="s">
        <v>84</v>
      </c>
      <c r="C22" s="36">
        <v>5</v>
      </c>
      <c r="D22" s="36"/>
      <c r="E22" s="36"/>
      <c r="F22" s="36"/>
      <c r="G22" s="36">
        <v>5</v>
      </c>
    </row>
    <row r="23" ht="18" customHeight="1" spans="1:7">
      <c r="A23" s="14" t="s">
        <v>85</v>
      </c>
      <c r="B23" s="14" t="s">
        <v>86</v>
      </c>
      <c r="C23" s="36">
        <v>60</v>
      </c>
      <c r="D23" s="36">
        <v>60</v>
      </c>
      <c r="E23" s="36">
        <v>60</v>
      </c>
      <c r="F23" s="36"/>
      <c r="G23" s="36"/>
    </row>
    <row r="24" ht="18" customHeight="1" spans="1:7">
      <c r="A24" s="105" t="s">
        <v>87</v>
      </c>
      <c r="B24" s="105" t="s">
        <v>88</v>
      </c>
      <c r="C24" s="36">
        <v>60</v>
      </c>
      <c r="D24" s="36">
        <v>60</v>
      </c>
      <c r="E24" s="36">
        <v>60</v>
      </c>
      <c r="F24" s="36"/>
      <c r="G24" s="36"/>
    </row>
    <row r="25" ht="18" customHeight="1" spans="1:7">
      <c r="A25" s="166" t="s">
        <v>89</v>
      </c>
      <c r="B25" s="166" t="s">
        <v>63</v>
      </c>
      <c r="C25" s="36">
        <v>60</v>
      </c>
      <c r="D25" s="36">
        <v>60</v>
      </c>
      <c r="E25" s="36">
        <v>60</v>
      </c>
      <c r="F25" s="36"/>
      <c r="G25" s="36"/>
    </row>
    <row r="26" ht="18" customHeight="1" spans="1:7">
      <c r="A26" s="14" t="s">
        <v>90</v>
      </c>
      <c r="B26" s="14" t="s">
        <v>91</v>
      </c>
      <c r="C26" s="36">
        <v>5</v>
      </c>
      <c r="D26" s="36"/>
      <c r="E26" s="36"/>
      <c r="F26" s="36"/>
      <c r="G26" s="36">
        <v>5</v>
      </c>
    </row>
    <row r="27" ht="18" customHeight="1" spans="1:7">
      <c r="A27" s="105" t="s">
        <v>92</v>
      </c>
      <c r="B27" s="105" t="s">
        <v>93</v>
      </c>
      <c r="C27" s="36">
        <v>5</v>
      </c>
      <c r="D27" s="36"/>
      <c r="E27" s="36"/>
      <c r="F27" s="36"/>
      <c r="G27" s="36">
        <v>5</v>
      </c>
    </row>
    <row r="28" ht="18" customHeight="1" spans="1:7">
      <c r="A28" s="166" t="s">
        <v>94</v>
      </c>
      <c r="B28" s="166" t="s">
        <v>95</v>
      </c>
      <c r="C28" s="36">
        <v>5</v>
      </c>
      <c r="D28" s="36"/>
      <c r="E28" s="36"/>
      <c r="F28" s="36"/>
      <c r="G28" s="36">
        <v>5</v>
      </c>
    </row>
    <row r="29" ht="18" customHeight="1" spans="1:7">
      <c r="A29" s="14" t="s">
        <v>96</v>
      </c>
      <c r="B29" s="14" t="s">
        <v>97</v>
      </c>
      <c r="C29" s="36">
        <v>33.641058</v>
      </c>
      <c r="D29" s="36">
        <v>33.641058</v>
      </c>
      <c r="E29" s="36">
        <v>32.1924</v>
      </c>
      <c r="F29" s="36">
        <v>1.448658</v>
      </c>
      <c r="G29" s="36"/>
    </row>
    <row r="30" ht="18" customHeight="1" spans="1:7">
      <c r="A30" s="105" t="s">
        <v>98</v>
      </c>
      <c r="B30" s="105" t="s">
        <v>99</v>
      </c>
      <c r="C30" s="36">
        <v>33.641058</v>
      </c>
      <c r="D30" s="36">
        <v>33.641058</v>
      </c>
      <c r="E30" s="36">
        <v>32.1924</v>
      </c>
      <c r="F30" s="36">
        <v>1.448658</v>
      </c>
      <c r="G30" s="36"/>
    </row>
    <row r="31" ht="18" customHeight="1" spans="1:7">
      <c r="A31" s="166" t="s">
        <v>100</v>
      </c>
      <c r="B31" s="166" t="s">
        <v>70</v>
      </c>
      <c r="C31" s="36">
        <v>33.641058</v>
      </c>
      <c r="D31" s="36">
        <v>33.641058</v>
      </c>
      <c r="E31" s="36">
        <v>32.1924</v>
      </c>
      <c r="F31" s="36">
        <v>1.448658</v>
      </c>
      <c r="G31" s="36"/>
    </row>
    <row r="32" ht="18" customHeight="1" spans="1:7">
      <c r="A32" s="14" t="s">
        <v>101</v>
      </c>
      <c r="B32" s="14" t="s">
        <v>102</v>
      </c>
      <c r="C32" s="36">
        <v>816.22149</v>
      </c>
      <c r="D32" s="36">
        <v>177.16149</v>
      </c>
      <c r="E32" s="36">
        <v>175.815432</v>
      </c>
      <c r="F32" s="36">
        <v>1.346058</v>
      </c>
      <c r="G32" s="36">
        <v>639.06</v>
      </c>
    </row>
    <row r="33" ht="18" customHeight="1" spans="1:7">
      <c r="A33" s="105" t="s">
        <v>103</v>
      </c>
      <c r="B33" s="105" t="s">
        <v>104</v>
      </c>
      <c r="C33" s="36">
        <v>31.258458</v>
      </c>
      <c r="D33" s="36">
        <v>31.258458</v>
      </c>
      <c r="E33" s="36">
        <v>29.9124</v>
      </c>
      <c r="F33" s="36">
        <v>1.346058</v>
      </c>
      <c r="G33" s="36"/>
    </row>
    <row r="34" ht="18" customHeight="1" spans="1:7">
      <c r="A34" s="166" t="s">
        <v>105</v>
      </c>
      <c r="B34" s="166" t="s">
        <v>70</v>
      </c>
      <c r="C34" s="36">
        <v>31.258458</v>
      </c>
      <c r="D34" s="36">
        <v>31.258458</v>
      </c>
      <c r="E34" s="36">
        <v>29.9124</v>
      </c>
      <c r="F34" s="36">
        <v>1.346058</v>
      </c>
      <c r="G34" s="36"/>
    </row>
    <row r="35" ht="18" customHeight="1" spans="1:7">
      <c r="A35" s="105" t="s">
        <v>106</v>
      </c>
      <c r="B35" s="105" t="s">
        <v>107</v>
      </c>
      <c r="C35" s="36">
        <v>639.06</v>
      </c>
      <c r="D35" s="36"/>
      <c r="E35" s="36"/>
      <c r="F35" s="36"/>
      <c r="G35" s="36">
        <v>639.06</v>
      </c>
    </row>
    <row r="36" ht="18" customHeight="1" spans="1:7">
      <c r="A36" s="166" t="s">
        <v>108</v>
      </c>
      <c r="B36" s="166" t="s">
        <v>109</v>
      </c>
      <c r="C36" s="36">
        <v>639.06</v>
      </c>
      <c r="D36" s="36"/>
      <c r="E36" s="36"/>
      <c r="F36" s="36"/>
      <c r="G36" s="36">
        <v>639.06</v>
      </c>
    </row>
    <row r="37" ht="18" customHeight="1" spans="1:7">
      <c r="A37" s="105" t="s">
        <v>110</v>
      </c>
      <c r="B37" s="105" t="s">
        <v>111</v>
      </c>
      <c r="C37" s="36">
        <v>142.431192</v>
      </c>
      <c r="D37" s="36">
        <v>142.431192</v>
      </c>
      <c r="E37" s="36">
        <v>142.431192</v>
      </c>
      <c r="F37" s="36"/>
      <c r="G37" s="36"/>
    </row>
    <row r="38" ht="18" customHeight="1" spans="1:7">
      <c r="A38" s="166" t="s">
        <v>112</v>
      </c>
      <c r="B38" s="166" t="s">
        <v>113</v>
      </c>
      <c r="C38" s="36">
        <v>19.24092</v>
      </c>
      <c r="D38" s="36">
        <v>19.24092</v>
      </c>
      <c r="E38" s="36">
        <v>19.24092</v>
      </c>
      <c r="F38" s="36"/>
      <c r="G38" s="36"/>
    </row>
    <row r="39" ht="18" customHeight="1" spans="1:7">
      <c r="A39" s="166" t="s">
        <v>114</v>
      </c>
      <c r="B39" s="166" t="s">
        <v>115</v>
      </c>
      <c r="C39" s="36">
        <v>27.456</v>
      </c>
      <c r="D39" s="36">
        <v>27.456</v>
      </c>
      <c r="E39" s="36">
        <v>27.456</v>
      </c>
      <c r="F39" s="36"/>
      <c r="G39" s="36"/>
    </row>
    <row r="40" ht="18" customHeight="1" spans="1:7">
      <c r="A40" s="166" t="s">
        <v>116</v>
      </c>
      <c r="B40" s="166" t="s">
        <v>117</v>
      </c>
      <c r="C40" s="36">
        <v>95.734272</v>
      </c>
      <c r="D40" s="36">
        <v>95.734272</v>
      </c>
      <c r="E40" s="36">
        <v>95.734272</v>
      </c>
      <c r="F40" s="36"/>
      <c r="G40" s="36"/>
    </row>
    <row r="41" ht="18" customHeight="1" spans="1:7">
      <c r="A41" s="105" t="s">
        <v>118</v>
      </c>
      <c r="B41" s="105" t="s">
        <v>119</v>
      </c>
      <c r="C41" s="36">
        <v>3.47184</v>
      </c>
      <c r="D41" s="36">
        <v>3.47184</v>
      </c>
      <c r="E41" s="36">
        <v>3.47184</v>
      </c>
      <c r="F41" s="36"/>
      <c r="G41" s="36"/>
    </row>
    <row r="42" ht="18" customHeight="1" spans="1:7">
      <c r="A42" s="166" t="s">
        <v>120</v>
      </c>
      <c r="B42" s="166" t="s">
        <v>121</v>
      </c>
      <c r="C42" s="36">
        <v>3.47184</v>
      </c>
      <c r="D42" s="36">
        <v>3.47184</v>
      </c>
      <c r="E42" s="36">
        <v>3.47184</v>
      </c>
      <c r="F42" s="36"/>
      <c r="G42" s="36"/>
    </row>
    <row r="43" ht="18" customHeight="1" spans="1:7">
      <c r="A43" s="14" t="s">
        <v>122</v>
      </c>
      <c r="B43" s="14" t="s">
        <v>123</v>
      </c>
      <c r="C43" s="36">
        <v>76.01934</v>
      </c>
      <c r="D43" s="36">
        <v>76.01934</v>
      </c>
      <c r="E43" s="36">
        <v>76.01934</v>
      </c>
      <c r="F43" s="36"/>
      <c r="G43" s="36"/>
    </row>
    <row r="44" ht="18" customHeight="1" spans="1:7">
      <c r="A44" s="105" t="s">
        <v>124</v>
      </c>
      <c r="B44" s="105" t="s">
        <v>125</v>
      </c>
      <c r="C44" s="36">
        <v>76.01934</v>
      </c>
      <c r="D44" s="36">
        <v>76.01934</v>
      </c>
      <c r="E44" s="36">
        <v>76.01934</v>
      </c>
      <c r="F44" s="36"/>
      <c r="G44" s="36"/>
    </row>
    <row r="45" ht="18" customHeight="1" spans="1:7">
      <c r="A45" s="166" t="s">
        <v>126</v>
      </c>
      <c r="B45" s="166" t="s">
        <v>127</v>
      </c>
      <c r="C45" s="36">
        <v>14.90592</v>
      </c>
      <c r="D45" s="36">
        <v>14.90592</v>
      </c>
      <c r="E45" s="36">
        <v>14.90592</v>
      </c>
      <c r="F45" s="36"/>
      <c r="G45" s="36"/>
    </row>
    <row r="46" ht="18" customHeight="1" spans="1:7">
      <c r="A46" s="166" t="s">
        <v>128</v>
      </c>
      <c r="B46" s="166" t="s">
        <v>129</v>
      </c>
      <c r="C46" s="36">
        <v>46.38</v>
      </c>
      <c r="D46" s="36">
        <v>46.38</v>
      </c>
      <c r="E46" s="36">
        <v>46.38</v>
      </c>
      <c r="F46" s="36"/>
      <c r="G46" s="36"/>
    </row>
    <row r="47" ht="18" customHeight="1" spans="1:7">
      <c r="A47" s="166" t="s">
        <v>130</v>
      </c>
      <c r="B47" s="166" t="s">
        <v>131</v>
      </c>
      <c r="C47" s="36">
        <v>7.45296</v>
      </c>
      <c r="D47" s="36">
        <v>7.45296</v>
      </c>
      <c r="E47" s="36">
        <v>7.45296</v>
      </c>
      <c r="F47" s="36"/>
      <c r="G47" s="36"/>
    </row>
    <row r="48" ht="18" customHeight="1" spans="1:7">
      <c r="A48" s="166" t="s">
        <v>132</v>
      </c>
      <c r="B48" s="166" t="s">
        <v>133</v>
      </c>
      <c r="C48" s="36">
        <v>7.28046</v>
      </c>
      <c r="D48" s="36">
        <v>7.28046</v>
      </c>
      <c r="E48" s="36">
        <v>7.28046</v>
      </c>
      <c r="F48" s="36"/>
      <c r="G48" s="36"/>
    </row>
    <row r="49" ht="18" customHeight="1" spans="1:7">
      <c r="A49" s="14" t="s">
        <v>134</v>
      </c>
      <c r="B49" s="14" t="s">
        <v>135</v>
      </c>
      <c r="C49" s="36">
        <v>244.730364</v>
      </c>
      <c r="D49" s="36">
        <v>124.730364</v>
      </c>
      <c r="E49" s="36">
        <v>119.3592</v>
      </c>
      <c r="F49" s="36">
        <v>5.371164</v>
      </c>
      <c r="G49" s="36">
        <v>120</v>
      </c>
    </row>
    <row r="50" ht="18" customHeight="1" spans="1:7">
      <c r="A50" s="105" t="s">
        <v>136</v>
      </c>
      <c r="B50" s="105" t="s">
        <v>137</v>
      </c>
      <c r="C50" s="36">
        <v>124.730364</v>
      </c>
      <c r="D50" s="36">
        <v>124.730364</v>
      </c>
      <c r="E50" s="36">
        <v>119.3592</v>
      </c>
      <c r="F50" s="36">
        <v>5.371164</v>
      </c>
      <c r="G50" s="36"/>
    </row>
    <row r="51" ht="18" customHeight="1" spans="1:7">
      <c r="A51" s="166" t="s">
        <v>138</v>
      </c>
      <c r="B51" s="166" t="s">
        <v>70</v>
      </c>
      <c r="C51" s="36">
        <v>124.730364</v>
      </c>
      <c r="D51" s="36">
        <v>124.730364</v>
      </c>
      <c r="E51" s="36">
        <v>119.3592</v>
      </c>
      <c r="F51" s="36">
        <v>5.371164</v>
      </c>
      <c r="G51" s="36"/>
    </row>
    <row r="52" ht="18" customHeight="1" spans="1:7">
      <c r="A52" s="105" t="s">
        <v>139</v>
      </c>
      <c r="B52" s="105" t="s">
        <v>140</v>
      </c>
      <c r="C52" s="36">
        <v>120</v>
      </c>
      <c r="D52" s="36"/>
      <c r="E52" s="36"/>
      <c r="F52" s="36"/>
      <c r="G52" s="36">
        <v>120</v>
      </c>
    </row>
    <row r="53" ht="18" customHeight="1" spans="1:7">
      <c r="A53" s="166" t="s">
        <v>141</v>
      </c>
      <c r="B53" s="166" t="s">
        <v>140</v>
      </c>
      <c r="C53" s="36">
        <v>120</v>
      </c>
      <c r="D53" s="36"/>
      <c r="E53" s="36"/>
      <c r="F53" s="36"/>
      <c r="G53" s="36">
        <v>120</v>
      </c>
    </row>
    <row r="54" ht="18" customHeight="1" spans="1:7">
      <c r="A54" s="14" t="s">
        <v>142</v>
      </c>
      <c r="B54" s="14" t="s">
        <v>143</v>
      </c>
      <c r="C54" s="36">
        <v>335.413542</v>
      </c>
      <c r="D54" s="36">
        <v>179.413542</v>
      </c>
      <c r="E54" s="36">
        <v>171.6876</v>
      </c>
      <c r="F54" s="36">
        <v>7.725942</v>
      </c>
      <c r="G54" s="36">
        <v>156</v>
      </c>
    </row>
    <row r="55" ht="18" customHeight="1" spans="1:7">
      <c r="A55" s="105" t="s">
        <v>144</v>
      </c>
      <c r="B55" s="105" t="s">
        <v>145</v>
      </c>
      <c r="C55" s="36">
        <v>315.413542</v>
      </c>
      <c r="D55" s="36">
        <v>179.413542</v>
      </c>
      <c r="E55" s="36">
        <v>171.6876</v>
      </c>
      <c r="F55" s="36">
        <v>7.725942</v>
      </c>
      <c r="G55" s="36">
        <v>136</v>
      </c>
    </row>
    <row r="56" ht="18" customHeight="1" spans="1:7">
      <c r="A56" s="166" t="s">
        <v>146</v>
      </c>
      <c r="B56" s="166" t="s">
        <v>147</v>
      </c>
      <c r="C56" s="36">
        <v>179.413542</v>
      </c>
      <c r="D56" s="36">
        <v>179.413542</v>
      </c>
      <c r="E56" s="36">
        <v>171.6876</v>
      </c>
      <c r="F56" s="36">
        <v>7.725942</v>
      </c>
      <c r="G56" s="36"/>
    </row>
    <row r="57" ht="18" customHeight="1" spans="1:7">
      <c r="A57" s="166" t="s">
        <v>148</v>
      </c>
      <c r="B57" s="166" t="s">
        <v>149</v>
      </c>
      <c r="C57" s="36">
        <v>60</v>
      </c>
      <c r="D57" s="36"/>
      <c r="E57" s="36"/>
      <c r="F57" s="36"/>
      <c r="G57" s="36">
        <v>60</v>
      </c>
    </row>
    <row r="58" ht="18" customHeight="1" spans="1:7">
      <c r="A58" s="166" t="s">
        <v>150</v>
      </c>
      <c r="B58" s="166" t="s">
        <v>151</v>
      </c>
      <c r="C58" s="36">
        <v>16</v>
      </c>
      <c r="D58" s="36"/>
      <c r="E58" s="36"/>
      <c r="F58" s="36"/>
      <c r="G58" s="36">
        <v>16</v>
      </c>
    </row>
    <row r="59" ht="18" customHeight="1" spans="1:7">
      <c r="A59" s="166" t="s">
        <v>152</v>
      </c>
      <c r="B59" s="166" t="s">
        <v>153</v>
      </c>
      <c r="C59" s="36">
        <v>60</v>
      </c>
      <c r="D59" s="36"/>
      <c r="E59" s="36"/>
      <c r="F59" s="36"/>
      <c r="G59" s="36">
        <v>60</v>
      </c>
    </row>
    <row r="60" ht="18" customHeight="1" spans="1:7">
      <c r="A60" s="105" t="s">
        <v>154</v>
      </c>
      <c r="B60" s="105" t="s">
        <v>155</v>
      </c>
      <c r="C60" s="36">
        <v>10</v>
      </c>
      <c r="D60" s="36"/>
      <c r="E60" s="36"/>
      <c r="F60" s="36"/>
      <c r="G60" s="36">
        <v>10</v>
      </c>
    </row>
    <row r="61" ht="18" customHeight="1" spans="1:7">
      <c r="A61" s="166" t="s">
        <v>156</v>
      </c>
      <c r="B61" s="166" t="s">
        <v>157</v>
      </c>
      <c r="C61" s="36">
        <v>10</v>
      </c>
      <c r="D61" s="36"/>
      <c r="E61" s="36"/>
      <c r="F61" s="36"/>
      <c r="G61" s="36">
        <v>10</v>
      </c>
    </row>
    <row r="62" ht="18" customHeight="1" spans="1:7">
      <c r="A62" s="105" t="s">
        <v>158</v>
      </c>
      <c r="B62" s="105" t="s">
        <v>159</v>
      </c>
      <c r="C62" s="36">
        <v>10</v>
      </c>
      <c r="D62" s="36"/>
      <c r="E62" s="36"/>
      <c r="F62" s="36"/>
      <c r="G62" s="36">
        <v>10</v>
      </c>
    </row>
    <row r="63" ht="18" customHeight="1" spans="1:7">
      <c r="A63" s="166" t="s">
        <v>160</v>
      </c>
      <c r="B63" s="166" t="s">
        <v>161</v>
      </c>
      <c r="C63" s="36">
        <v>10</v>
      </c>
      <c r="D63" s="36"/>
      <c r="E63" s="36"/>
      <c r="F63" s="36"/>
      <c r="G63" s="36">
        <v>10</v>
      </c>
    </row>
    <row r="64" ht="18" customHeight="1" spans="1:7">
      <c r="A64" s="14" t="s">
        <v>162</v>
      </c>
      <c r="B64" s="14" t="s">
        <v>163</v>
      </c>
      <c r="C64" s="36">
        <v>73.543104</v>
      </c>
      <c r="D64" s="36">
        <v>73.543104</v>
      </c>
      <c r="E64" s="36">
        <v>73.543104</v>
      </c>
      <c r="F64" s="36"/>
      <c r="G64" s="36"/>
    </row>
    <row r="65" ht="18" customHeight="1" spans="1:7">
      <c r="A65" s="105" t="s">
        <v>164</v>
      </c>
      <c r="B65" s="105" t="s">
        <v>165</v>
      </c>
      <c r="C65" s="36">
        <v>73.543104</v>
      </c>
      <c r="D65" s="36">
        <v>73.543104</v>
      </c>
      <c r="E65" s="36">
        <v>73.543104</v>
      </c>
      <c r="F65" s="36"/>
      <c r="G65" s="36"/>
    </row>
    <row r="66" ht="18" customHeight="1" spans="1:7">
      <c r="A66" s="166" t="s">
        <v>166</v>
      </c>
      <c r="B66" s="166" t="s">
        <v>167</v>
      </c>
      <c r="C66" s="36">
        <v>73.543104</v>
      </c>
      <c r="D66" s="36">
        <v>73.543104</v>
      </c>
      <c r="E66" s="36">
        <v>73.543104</v>
      </c>
      <c r="F66" s="36"/>
      <c r="G66" s="36"/>
    </row>
    <row r="67" ht="18" customHeight="1" spans="1:7">
      <c r="A67" s="217" t="s">
        <v>168</v>
      </c>
      <c r="B67" s="218" t="s">
        <v>168</v>
      </c>
      <c r="C67" s="36">
        <v>2233.812376</v>
      </c>
      <c r="D67" s="36">
        <v>1148.752376</v>
      </c>
      <c r="E67" s="36">
        <v>1080.328676</v>
      </c>
      <c r="F67" s="36">
        <v>68.4237</v>
      </c>
      <c r="G67" s="36">
        <v>1085.06</v>
      </c>
    </row>
  </sheetData>
  <mergeCells count="7">
    <mergeCell ref="A2:G2"/>
    <mergeCell ref="A3:E3"/>
    <mergeCell ref="A4:B4"/>
    <mergeCell ref="D4:F4"/>
    <mergeCell ref="A67:B67"/>
    <mergeCell ref="C4:C5"/>
    <mergeCell ref="G4:G5"/>
  </mergeCells>
  <pageMargins left="0.751388888888889" right="0.751388888888889" top="1" bottom="1" header="0.5" footer="0.5"/>
  <pageSetup paperSize="9" scale="70" fitToWidth="0" fitToHeight="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Z31"/>
  <sheetViews>
    <sheetView showGridLines="0" showZeros="0" topLeftCell="K1" workbookViewId="0">
      <selection activeCell="P6" sqref="P6:P7"/>
    </sheetView>
  </sheetViews>
  <sheetFormatPr defaultColWidth="9.14166666666667" defaultRowHeight="14.25" customHeight="1"/>
  <cols>
    <col min="1" max="1" width="5.85" customWidth="1"/>
    <col min="2" max="2" width="7.14166666666667" customWidth="1"/>
    <col min="3" max="3" width="44" customWidth="1"/>
    <col min="4" max="4" width="29.575" customWidth="1"/>
    <col min="5" max="13" width="19.425" customWidth="1"/>
    <col min="14" max="14" width="7.575" customWidth="1"/>
    <col min="15" max="15" width="6.28333333333333" customWidth="1"/>
    <col min="16" max="16" width="44" style="182" customWidth="1"/>
    <col min="17" max="17" width="21.7166666666667" customWidth="1"/>
    <col min="18" max="26" width="18.85" customWidth="1"/>
  </cols>
  <sheetData>
    <row r="1" ht="12" customHeight="1" spans="1:26">
      <c r="A1" s="183"/>
      <c r="D1" s="184"/>
      <c r="K1" s="184"/>
      <c r="L1" s="184"/>
      <c r="M1" s="184"/>
      <c r="Q1" s="184"/>
      <c r="W1" s="58"/>
      <c r="X1" s="58"/>
      <c r="Y1" s="58"/>
      <c r="Z1" s="57" t="s">
        <v>214</v>
      </c>
    </row>
    <row r="2" ht="39" customHeight="1" spans="1:26">
      <c r="A2" s="185" t="s">
        <v>215</v>
      </c>
      <c r="B2" s="186"/>
      <c r="C2" s="186"/>
      <c r="D2" s="186"/>
      <c r="E2" s="186"/>
      <c r="F2" s="186"/>
      <c r="G2" s="186"/>
      <c r="H2" s="186"/>
      <c r="I2" s="186"/>
      <c r="J2" s="186"/>
      <c r="K2" s="186"/>
      <c r="L2" s="186"/>
      <c r="M2" s="186"/>
      <c r="N2" s="186"/>
      <c r="O2" s="186"/>
      <c r="P2" s="199"/>
      <c r="Q2" s="186"/>
      <c r="R2" s="186"/>
      <c r="S2" s="186"/>
      <c r="T2" s="186"/>
      <c r="U2" s="186"/>
      <c r="V2" s="186"/>
      <c r="W2" s="186"/>
      <c r="X2" s="186"/>
      <c r="Y2" s="186"/>
      <c r="Z2" s="208"/>
    </row>
    <row r="3" ht="19.5" customHeight="1" spans="1:26">
      <c r="A3" s="24" t="str">
        <f>"单位名称："&amp;"曲靖市麒麟区人民政府西城街道办事处"</f>
        <v>单位名称：曲靖市麒麟区人民政府西城街道办事处</v>
      </c>
      <c r="D3" s="184"/>
      <c r="K3" s="184"/>
      <c r="L3" s="184"/>
      <c r="M3" s="184"/>
      <c r="Q3" s="184"/>
      <c r="W3" s="109"/>
      <c r="X3" s="109"/>
      <c r="Y3" s="109"/>
      <c r="Z3" s="109" t="s">
        <v>2</v>
      </c>
    </row>
    <row r="4" ht="19.5" customHeight="1" spans="1:26">
      <c r="A4" s="187" t="s">
        <v>4</v>
      </c>
      <c r="B4" s="187"/>
      <c r="C4" s="187"/>
      <c r="D4" s="187"/>
      <c r="E4" s="187"/>
      <c r="F4" s="187"/>
      <c r="G4" s="187"/>
      <c r="H4" s="187"/>
      <c r="I4" s="187"/>
      <c r="J4" s="187"/>
      <c r="K4" s="187"/>
      <c r="L4" s="187"/>
      <c r="M4" s="187"/>
      <c r="N4" s="187" t="s">
        <v>4</v>
      </c>
      <c r="O4" s="187"/>
      <c r="P4" s="200"/>
      <c r="Q4" s="187"/>
      <c r="R4" s="187"/>
      <c r="S4" s="187"/>
      <c r="T4" s="187"/>
      <c r="U4" s="187"/>
      <c r="V4" s="187"/>
      <c r="W4" s="187"/>
      <c r="X4" s="187"/>
      <c r="Y4" s="187"/>
      <c r="Z4" s="187"/>
    </row>
    <row r="5" ht="21.75" customHeight="1" spans="1:26">
      <c r="A5" s="188" t="s">
        <v>216</v>
      </c>
      <c r="B5" s="189"/>
      <c r="C5" s="188"/>
      <c r="D5" s="187" t="s">
        <v>29</v>
      </c>
      <c r="E5" s="187" t="s">
        <v>32</v>
      </c>
      <c r="F5" s="187"/>
      <c r="G5" s="187"/>
      <c r="H5" s="187" t="s">
        <v>33</v>
      </c>
      <c r="I5" s="187"/>
      <c r="J5" s="187"/>
      <c r="K5" s="187" t="s">
        <v>34</v>
      </c>
      <c r="L5" s="187"/>
      <c r="M5" s="187"/>
      <c r="N5" s="188" t="s">
        <v>217</v>
      </c>
      <c r="O5" s="189"/>
      <c r="P5" s="201"/>
      <c r="Q5" s="187" t="s">
        <v>29</v>
      </c>
      <c r="R5" s="205" t="s">
        <v>32</v>
      </c>
      <c r="S5" s="206"/>
      <c r="T5" s="207"/>
      <c r="U5" s="205" t="s">
        <v>33</v>
      </c>
      <c r="V5" s="206"/>
      <c r="W5" s="187"/>
      <c r="X5" s="187" t="s">
        <v>34</v>
      </c>
      <c r="Y5" s="187"/>
      <c r="Z5" s="207"/>
    </row>
    <row r="6" ht="17.25" customHeight="1" spans="1:26">
      <c r="A6" s="190" t="s">
        <v>218</v>
      </c>
      <c r="B6" s="190" t="s">
        <v>219</v>
      </c>
      <c r="C6" s="190" t="s">
        <v>48</v>
      </c>
      <c r="D6" s="187"/>
      <c r="E6" s="187" t="s">
        <v>31</v>
      </c>
      <c r="F6" s="187" t="s">
        <v>49</v>
      </c>
      <c r="G6" s="187" t="s">
        <v>50</v>
      </c>
      <c r="H6" s="187" t="s">
        <v>31</v>
      </c>
      <c r="I6" s="187" t="s">
        <v>49</v>
      </c>
      <c r="J6" s="187" t="s">
        <v>50</v>
      </c>
      <c r="K6" s="187" t="s">
        <v>31</v>
      </c>
      <c r="L6" s="187" t="s">
        <v>49</v>
      </c>
      <c r="M6" s="187" t="s">
        <v>50</v>
      </c>
      <c r="N6" s="190" t="s">
        <v>218</v>
      </c>
      <c r="O6" s="190" t="s">
        <v>219</v>
      </c>
      <c r="P6" s="190" t="s">
        <v>48</v>
      </c>
      <c r="Q6" s="187"/>
      <c r="R6" s="187" t="s">
        <v>31</v>
      </c>
      <c r="S6" s="187" t="s">
        <v>49</v>
      </c>
      <c r="T6" s="187" t="s">
        <v>50</v>
      </c>
      <c r="U6" s="187" t="s">
        <v>31</v>
      </c>
      <c r="V6" s="187" t="s">
        <v>49</v>
      </c>
      <c r="W6" s="187" t="s">
        <v>50</v>
      </c>
      <c r="X6" s="187" t="s">
        <v>31</v>
      </c>
      <c r="Y6" s="187" t="s">
        <v>49</v>
      </c>
      <c r="Z6" s="209" t="s">
        <v>50</v>
      </c>
    </row>
    <row r="7" customHeight="1" spans="1:26">
      <c r="A7" s="191" t="s">
        <v>208</v>
      </c>
      <c r="B7" s="191" t="s">
        <v>209</v>
      </c>
      <c r="C7" s="191" t="s">
        <v>210</v>
      </c>
      <c r="D7" s="191" t="s">
        <v>211</v>
      </c>
      <c r="E7" s="192" t="s">
        <v>212</v>
      </c>
      <c r="F7" s="192" t="s">
        <v>213</v>
      </c>
      <c r="G7" s="192" t="s">
        <v>220</v>
      </c>
      <c r="H7" s="192" t="s">
        <v>221</v>
      </c>
      <c r="I7" s="192" t="s">
        <v>222</v>
      </c>
      <c r="J7" s="192" t="s">
        <v>223</v>
      </c>
      <c r="K7" s="192" t="s">
        <v>224</v>
      </c>
      <c r="L7" s="192" t="s">
        <v>225</v>
      </c>
      <c r="M7" s="192" t="s">
        <v>226</v>
      </c>
      <c r="N7" s="192" t="s">
        <v>227</v>
      </c>
      <c r="O7" s="192" t="s">
        <v>228</v>
      </c>
      <c r="P7" s="192" t="s">
        <v>229</v>
      </c>
      <c r="Q7" s="192" t="s">
        <v>230</v>
      </c>
      <c r="R7" s="192" t="s">
        <v>231</v>
      </c>
      <c r="S7" s="192" t="s">
        <v>232</v>
      </c>
      <c r="T7" s="192" t="s">
        <v>233</v>
      </c>
      <c r="U7" s="192" t="s">
        <v>234</v>
      </c>
      <c r="V7" s="192" t="s">
        <v>235</v>
      </c>
      <c r="W7" s="192" t="s">
        <v>236</v>
      </c>
      <c r="X7" s="192" t="s">
        <v>237</v>
      </c>
      <c r="Y7" s="210">
        <v>25</v>
      </c>
      <c r="Z7" s="211">
        <v>26</v>
      </c>
    </row>
    <row r="8" ht="17.25" customHeight="1" spans="1:26">
      <c r="A8" s="193" t="s">
        <v>238</v>
      </c>
      <c r="B8" s="193"/>
      <c r="C8" s="193" t="s">
        <v>239</v>
      </c>
      <c r="D8" s="36">
        <v>522.882956</v>
      </c>
      <c r="E8" s="36">
        <v>522.882956</v>
      </c>
      <c r="F8" s="36">
        <v>522.882956</v>
      </c>
      <c r="G8" s="36"/>
      <c r="H8" s="36"/>
      <c r="I8" s="36"/>
      <c r="J8" s="36"/>
      <c r="K8" s="36"/>
      <c r="L8" s="36"/>
      <c r="M8" s="36"/>
      <c r="N8" s="14" t="s">
        <v>240</v>
      </c>
      <c r="O8" s="14"/>
      <c r="P8" s="202" t="s">
        <v>241</v>
      </c>
      <c r="Q8" s="36">
        <v>1033.631756</v>
      </c>
      <c r="R8" s="36">
        <v>1033.631756</v>
      </c>
      <c r="S8" s="36">
        <v>1033.631756</v>
      </c>
      <c r="T8" s="36"/>
      <c r="U8" s="36"/>
      <c r="V8" s="36"/>
      <c r="W8" s="36"/>
      <c r="X8" s="36"/>
      <c r="Y8" s="36"/>
      <c r="Z8" s="36"/>
    </row>
    <row r="9" ht="17.25" customHeight="1" spans="1:26">
      <c r="A9" s="194"/>
      <c r="B9" s="194" t="s">
        <v>242</v>
      </c>
      <c r="C9" s="194" t="s">
        <v>243</v>
      </c>
      <c r="D9" s="36">
        <v>217.6712</v>
      </c>
      <c r="E9" s="36">
        <v>217.6712</v>
      </c>
      <c r="F9" s="36">
        <v>217.6712</v>
      </c>
      <c r="G9" s="36"/>
      <c r="H9" s="36"/>
      <c r="I9" s="36"/>
      <c r="J9" s="36"/>
      <c r="K9" s="36"/>
      <c r="L9" s="36"/>
      <c r="M9" s="36"/>
      <c r="N9" s="105"/>
      <c r="O9" s="105" t="s">
        <v>242</v>
      </c>
      <c r="P9" s="203" t="s">
        <v>244</v>
      </c>
      <c r="Q9" s="36">
        <v>253.0692</v>
      </c>
      <c r="R9" s="36">
        <v>253.0692</v>
      </c>
      <c r="S9" s="36">
        <v>253.0692</v>
      </c>
      <c r="T9" s="36"/>
      <c r="U9" s="36"/>
      <c r="V9" s="36"/>
      <c r="W9" s="36"/>
      <c r="X9" s="36"/>
      <c r="Y9" s="36"/>
      <c r="Z9" s="36"/>
    </row>
    <row r="10" ht="17.25" customHeight="1" spans="1:26">
      <c r="A10" s="194"/>
      <c r="B10" s="194" t="s">
        <v>245</v>
      </c>
      <c r="C10" s="194" t="s">
        <v>246</v>
      </c>
      <c r="D10" s="36">
        <v>128.845452</v>
      </c>
      <c r="E10" s="36">
        <v>128.845452</v>
      </c>
      <c r="F10" s="36">
        <v>128.845452</v>
      </c>
      <c r="G10" s="36"/>
      <c r="H10" s="36"/>
      <c r="I10" s="36"/>
      <c r="J10" s="36"/>
      <c r="K10" s="36"/>
      <c r="L10" s="36"/>
      <c r="M10" s="36"/>
      <c r="N10" s="105"/>
      <c r="O10" s="105" t="s">
        <v>245</v>
      </c>
      <c r="P10" s="203" t="s">
        <v>247</v>
      </c>
      <c r="Q10" s="36">
        <v>237.1884</v>
      </c>
      <c r="R10" s="36">
        <v>237.1884</v>
      </c>
      <c r="S10" s="36">
        <v>237.1884</v>
      </c>
      <c r="T10" s="36"/>
      <c r="U10" s="36"/>
      <c r="V10" s="36"/>
      <c r="W10" s="36"/>
      <c r="X10" s="36"/>
      <c r="Y10" s="36"/>
      <c r="Z10" s="36"/>
    </row>
    <row r="11" ht="17.25" customHeight="1" spans="1:26">
      <c r="A11" s="194"/>
      <c r="B11" s="194" t="s">
        <v>248</v>
      </c>
      <c r="C11" s="194" t="s">
        <v>167</v>
      </c>
      <c r="D11" s="36">
        <v>73.543104</v>
      </c>
      <c r="E11" s="36">
        <v>73.543104</v>
      </c>
      <c r="F11" s="36">
        <v>73.543104</v>
      </c>
      <c r="G11" s="36"/>
      <c r="H11" s="36"/>
      <c r="I11" s="36"/>
      <c r="J11" s="36"/>
      <c r="K11" s="36"/>
      <c r="L11" s="36"/>
      <c r="M11" s="36"/>
      <c r="N11" s="105"/>
      <c r="O11" s="105" t="s">
        <v>248</v>
      </c>
      <c r="P11" s="203" t="s">
        <v>249</v>
      </c>
      <c r="Q11" s="36">
        <v>5.24</v>
      </c>
      <c r="R11" s="36">
        <v>5.24</v>
      </c>
      <c r="S11" s="36">
        <v>5.24</v>
      </c>
      <c r="T11" s="36"/>
      <c r="U11" s="36"/>
      <c r="V11" s="36"/>
      <c r="W11" s="36"/>
      <c r="X11" s="36"/>
      <c r="Y11" s="36"/>
      <c r="Z11" s="36"/>
    </row>
    <row r="12" ht="17.25" customHeight="1" spans="1:26">
      <c r="A12" s="194"/>
      <c r="B12" s="194" t="s">
        <v>250</v>
      </c>
      <c r="C12" s="194" t="s">
        <v>251</v>
      </c>
      <c r="D12" s="36">
        <v>102.8232</v>
      </c>
      <c r="E12" s="36">
        <v>102.8232</v>
      </c>
      <c r="F12" s="36">
        <v>102.8232</v>
      </c>
      <c r="G12" s="36"/>
      <c r="H12" s="36"/>
      <c r="I12" s="36"/>
      <c r="J12" s="36"/>
      <c r="K12" s="36"/>
      <c r="L12" s="36"/>
      <c r="M12" s="36"/>
      <c r="N12" s="105"/>
      <c r="O12" s="105" t="s">
        <v>252</v>
      </c>
      <c r="P12" s="203" t="s">
        <v>253</v>
      </c>
      <c r="Q12" s="36">
        <v>186.5424</v>
      </c>
      <c r="R12" s="36">
        <v>186.5424</v>
      </c>
      <c r="S12" s="36">
        <v>186.5424</v>
      </c>
      <c r="T12" s="36"/>
      <c r="U12" s="36"/>
      <c r="V12" s="36"/>
      <c r="W12" s="36"/>
      <c r="X12" s="36"/>
      <c r="Y12" s="36"/>
      <c r="Z12" s="36"/>
    </row>
    <row r="13" ht="17.25" customHeight="1" spans="1:26">
      <c r="A13" s="193" t="s">
        <v>254</v>
      </c>
      <c r="B13" s="193"/>
      <c r="C13" s="193" t="s">
        <v>255</v>
      </c>
      <c r="D13" s="36">
        <v>1153.4837</v>
      </c>
      <c r="E13" s="36">
        <v>1153.4837</v>
      </c>
      <c r="F13" s="36">
        <v>68.4237</v>
      </c>
      <c r="G13" s="36">
        <v>1085.06</v>
      </c>
      <c r="H13" s="36"/>
      <c r="I13" s="36"/>
      <c r="J13" s="36"/>
      <c r="K13" s="36"/>
      <c r="L13" s="36"/>
      <c r="M13" s="36"/>
      <c r="N13" s="105"/>
      <c r="O13" s="105" t="s">
        <v>256</v>
      </c>
      <c r="P13" s="203" t="s">
        <v>257</v>
      </c>
      <c r="Q13" s="36">
        <v>95.734272</v>
      </c>
      <c r="R13" s="36">
        <v>95.734272</v>
      </c>
      <c r="S13" s="36">
        <v>95.734272</v>
      </c>
      <c r="T13" s="36"/>
      <c r="U13" s="36"/>
      <c r="V13" s="36"/>
      <c r="W13" s="36"/>
      <c r="X13" s="36"/>
      <c r="Y13" s="36"/>
      <c r="Z13" s="36"/>
    </row>
    <row r="14" ht="17.25" customHeight="1" spans="1:26">
      <c r="A14" s="194"/>
      <c r="B14" s="194" t="s">
        <v>242</v>
      </c>
      <c r="C14" s="194" t="s">
        <v>258</v>
      </c>
      <c r="D14" s="36">
        <v>229.4237</v>
      </c>
      <c r="E14" s="36">
        <v>229.4237</v>
      </c>
      <c r="F14" s="36">
        <v>59.4237</v>
      </c>
      <c r="G14" s="36">
        <v>170</v>
      </c>
      <c r="H14" s="36"/>
      <c r="I14" s="36"/>
      <c r="J14" s="36"/>
      <c r="K14" s="36"/>
      <c r="L14" s="36"/>
      <c r="M14" s="36"/>
      <c r="N14" s="105"/>
      <c r="O14" s="105" t="s">
        <v>223</v>
      </c>
      <c r="P14" s="203" t="s">
        <v>259</v>
      </c>
      <c r="Q14" s="36">
        <v>61.28592</v>
      </c>
      <c r="R14" s="36">
        <v>61.28592</v>
      </c>
      <c r="S14" s="36">
        <v>61.28592</v>
      </c>
      <c r="T14" s="36"/>
      <c r="U14" s="36"/>
      <c r="V14" s="36"/>
      <c r="W14" s="36"/>
      <c r="X14" s="36"/>
      <c r="Y14" s="36"/>
      <c r="Z14" s="36"/>
    </row>
    <row r="15" ht="17.25" customHeight="1" spans="1:26">
      <c r="A15" s="194"/>
      <c r="B15" s="194" t="s">
        <v>260</v>
      </c>
      <c r="C15" s="194" t="s">
        <v>261</v>
      </c>
      <c r="D15" s="36">
        <v>915.06</v>
      </c>
      <c r="E15" s="36">
        <v>915.06</v>
      </c>
      <c r="F15" s="36"/>
      <c r="G15" s="36">
        <v>915.06</v>
      </c>
      <c r="H15" s="36"/>
      <c r="I15" s="36"/>
      <c r="J15" s="36"/>
      <c r="K15" s="36"/>
      <c r="L15" s="36"/>
      <c r="M15" s="36"/>
      <c r="N15" s="105"/>
      <c r="O15" s="105" t="s">
        <v>224</v>
      </c>
      <c r="P15" s="203" t="s">
        <v>262</v>
      </c>
      <c r="Q15" s="36">
        <v>7.45296</v>
      </c>
      <c r="R15" s="36">
        <v>7.45296</v>
      </c>
      <c r="S15" s="36">
        <v>7.45296</v>
      </c>
      <c r="T15" s="36"/>
      <c r="U15" s="36"/>
      <c r="V15" s="36"/>
      <c r="W15" s="36"/>
      <c r="X15" s="36"/>
      <c r="Y15" s="36"/>
      <c r="Z15" s="36"/>
    </row>
    <row r="16" ht="17.25" customHeight="1" spans="1:26">
      <c r="A16" s="194"/>
      <c r="B16" s="194" t="s">
        <v>263</v>
      </c>
      <c r="C16" s="194" t="s">
        <v>264</v>
      </c>
      <c r="D16" s="36">
        <v>1</v>
      </c>
      <c r="E16" s="36">
        <v>1</v>
      </c>
      <c r="F16" s="36">
        <v>1</v>
      </c>
      <c r="G16" s="36"/>
      <c r="H16" s="36"/>
      <c r="I16" s="36"/>
      <c r="J16" s="36"/>
      <c r="K16" s="36"/>
      <c r="L16" s="36"/>
      <c r="M16" s="36"/>
      <c r="N16" s="105"/>
      <c r="O16" s="105" t="s">
        <v>225</v>
      </c>
      <c r="P16" s="203" t="s">
        <v>265</v>
      </c>
      <c r="Q16" s="36">
        <v>10.7523</v>
      </c>
      <c r="R16" s="36">
        <v>10.7523</v>
      </c>
      <c r="S16" s="36">
        <v>10.7523</v>
      </c>
      <c r="T16" s="36"/>
      <c r="U16" s="36"/>
      <c r="V16" s="36"/>
      <c r="W16" s="36"/>
      <c r="X16" s="36"/>
      <c r="Y16" s="36"/>
      <c r="Z16" s="36"/>
    </row>
    <row r="17" ht="17.25" customHeight="1" spans="1:26">
      <c r="A17" s="194"/>
      <c r="B17" s="194" t="s">
        <v>256</v>
      </c>
      <c r="C17" s="194" t="s">
        <v>266</v>
      </c>
      <c r="D17" s="36">
        <v>8</v>
      </c>
      <c r="E17" s="36">
        <v>8</v>
      </c>
      <c r="F17" s="36">
        <v>8</v>
      </c>
      <c r="G17" s="36"/>
      <c r="H17" s="36"/>
      <c r="I17" s="36"/>
      <c r="J17" s="36"/>
      <c r="K17" s="36"/>
      <c r="L17" s="36"/>
      <c r="M17" s="36"/>
      <c r="N17" s="105"/>
      <c r="O17" s="105" t="s">
        <v>226</v>
      </c>
      <c r="P17" s="203" t="s">
        <v>167</v>
      </c>
      <c r="Q17" s="36">
        <v>73.543104</v>
      </c>
      <c r="R17" s="36">
        <v>73.543104</v>
      </c>
      <c r="S17" s="36">
        <v>73.543104</v>
      </c>
      <c r="T17" s="36"/>
      <c r="U17" s="36"/>
      <c r="V17" s="36"/>
      <c r="W17" s="36"/>
      <c r="X17" s="36"/>
      <c r="Y17" s="36"/>
      <c r="Z17" s="36"/>
    </row>
    <row r="18" ht="17.25" customHeight="1" spans="1:26">
      <c r="A18" s="193">
        <v>505</v>
      </c>
      <c r="B18" s="193"/>
      <c r="C18" s="195" t="s">
        <v>267</v>
      </c>
      <c r="D18" s="36">
        <v>510.7488</v>
      </c>
      <c r="E18" s="36">
        <v>510.7488</v>
      </c>
      <c r="F18" s="36">
        <v>510.7488</v>
      </c>
      <c r="G18" s="36"/>
      <c r="H18" s="36"/>
      <c r="I18" s="36"/>
      <c r="J18" s="36"/>
      <c r="K18" s="36"/>
      <c r="L18" s="36"/>
      <c r="M18" s="36"/>
      <c r="N18" s="105"/>
      <c r="O18" s="105" t="s">
        <v>250</v>
      </c>
      <c r="P18" s="203" t="s">
        <v>251</v>
      </c>
      <c r="Q18" s="36">
        <v>102.8232</v>
      </c>
      <c r="R18" s="36">
        <v>102.8232</v>
      </c>
      <c r="S18" s="36">
        <v>102.8232</v>
      </c>
      <c r="T18" s="36"/>
      <c r="U18" s="36"/>
      <c r="V18" s="36"/>
      <c r="W18" s="36"/>
      <c r="X18" s="36"/>
      <c r="Y18" s="36"/>
      <c r="Z18" s="36"/>
    </row>
    <row r="19" ht="17.25" customHeight="1" spans="1:26">
      <c r="A19" s="194"/>
      <c r="B19" s="194" t="s">
        <v>242</v>
      </c>
      <c r="C19" s="194" t="s">
        <v>241</v>
      </c>
      <c r="D19" s="36">
        <v>510.7488</v>
      </c>
      <c r="E19" s="36">
        <v>510.7488</v>
      </c>
      <c r="F19" s="36">
        <v>510.7488</v>
      </c>
      <c r="G19" s="36"/>
      <c r="H19" s="36"/>
      <c r="I19" s="36"/>
      <c r="J19" s="36"/>
      <c r="K19" s="36"/>
      <c r="L19" s="36"/>
      <c r="M19" s="36"/>
      <c r="N19" s="14" t="s">
        <v>268</v>
      </c>
      <c r="O19" s="14"/>
      <c r="P19" s="202" t="s">
        <v>269</v>
      </c>
      <c r="Q19" s="36">
        <v>1153.4837</v>
      </c>
      <c r="R19" s="36">
        <v>1153.4837</v>
      </c>
      <c r="S19" s="36">
        <v>68.4237</v>
      </c>
      <c r="T19" s="36">
        <v>1085.06</v>
      </c>
      <c r="U19" s="36"/>
      <c r="V19" s="36"/>
      <c r="W19" s="36"/>
      <c r="X19" s="36"/>
      <c r="Y19" s="36"/>
      <c r="Z19" s="36"/>
    </row>
    <row r="20" ht="17.25" customHeight="1" spans="1:26">
      <c r="A20" s="193">
        <v>509</v>
      </c>
      <c r="B20" s="193"/>
      <c r="C20" s="193" t="s">
        <v>270</v>
      </c>
      <c r="D20" s="36">
        <v>46.69692</v>
      </c>
      <c r="E20" s="36">
        <v>46.69692</v>
      </c>
      <c r="F20" s="36">
        <v>46.69692</v>
      </c>
      <c r="G20" s="36"/>
      <c r="H20" s="36"/>
      <c r="I20" s="36"/>
      <c r="J20" s="36"/>
      <c r="K20" s="36"/>
      <c r="L20" s="36"/>
      <c r="M20" s="36"/>
      <c r="N20" s="105"/>
      <c r="O20" s="105" t="s">
        <v>242</v>
      </c>
      <c r="P20" s="203" t="s">
        <v>271</v>
      </c>
      <c r="Q20" s="36">
        <v>104.7</v>
      </c>
      <c r="R20" s="36">
        <v>104.7</v>
      </c>
      <c r="S20" s="36">
        <v>14.7</v>
      </c>
      <c r="T20" s="36">
        <v>90</v>
      </c>
      <c r="U20" s="36"/>
      <c r="V20" s="36"/>
      <c r="W20" s="36"/>
      <c r="X20" s="36"/>
      <c r="Y20" s="36"/>
      <c r="Z20" s="36"/>
    </row>
    <row r="21" ht="17.25" customHeight="1" spans="1:26">
      <c r="A21" s="194"/>
      <c r="B21" s="194" t="s">
        <v>260</v>
      </c>
      <c r="C21" s="194" t="s">
        <v>272</v>
      </c>
      <c r="D21" s="36">
        <v>46.69692</v>
      </c>
      <c r="E21" s="36">
        <v>46.69692</v>
      </c>
      <c r="F21" s="36">
        <v>46.69692</v>
      </c>
      <c r="G21" s="36"/>
      <c r="H21" s="36"/>
      <c r="I21" s="36"/>
      <c r="J21" s="36"/>
      <c r="K21" s="36"/>
      <c r="L21" s="36"/>
      <c r="M21" s="36"/>
      <c r="N21" s="105"/>
      <c r="O21" s="105" t="s">
        <v>227</v>
      </c>
      <c r="P21" s="203" t="s">
        <v>273</v>
      </c>
      <c r="Q21" s="36">
        <v>80</v>
      </c>
      <c r="R21" s="36">
        <v>80</v>
      </c>
      <c r="S21" s="36"/>
      <c r="T21" s="36">
        <v>80</v>
      </c>
      <c r="U21" s="36"/>
      <c r="V21" s="36"/>
      <c r="W21" s="36"/>
      <c r="X21" s="36"/>
      <c r="Y21" s="36"/>
      <c r="Z21" s="36"/>
    </row>
    <row r="22" ht="17.25" customHeight="1" spans="1:26">
      <c r="A22" s="14"/>
      <c r="B22" s="14"/>
      <c r="C22" s="14"/>
      <c r="D22" s="14"/>
      <c r="E22" s="14"/>
      <c r="F22" s="14"/>
      <c r="G22" s="14"/>
      <c r="H22" s="14"/>
      <c r="I22" s="14"/>
      <c r="J22" s="14"/>
      <c r="K22" s="14"/>
      <c r="L22" s="14"/>
      <c r="M22" s="14"/>
      <c r="N22" s="105"/>
      <c r="O22" s="105" t="s">
        <v>230</v>
      </c>
      <c r="P22" s="203" t="s">
        <v>264</v>
      </c>
      <c r="Q22" s="36">
        <v>1</v>
      </c>
      <c r="R22" s="36">
        <v>1</v>
      </c>
      <c r="S22" s="36">
        <v>1</v>
      </c>
      <c r="T22" s="36"/>
      <c r="U22" s="36"/>
      <c r="V22" s="36"/>
      <c r="W22" s="36"/>
      <c r="X22" s="36"/>
      <c r="Y22" s="36"/>
      <c r="Z22" s="36"/>
    </row>
    <row r="23" ht="17.25" customHeight="1" spans="1:26">
      <c r="A23" s="14"/>
      <c r="B23" s="14"/>
      <c r="C23" s="14"/>
      <c r="D23" s="14"/>
      <c r="E23" s="14"/>
      <c r="F23" s="14"/>
      <c r="G23" s="14"/>
      <c r="H23" s="14"/>
      <c r="I23" s="14"/>
      <c r="J23" s="14"/>
      <c r="K23" s="14"/>
      <c r="L23" s="14"/>
      <c r="M23" s="14"/>
      <c r="N23" s="105"/>
      <c r="O23" s="105" t="s">
        <v>274</v>
      </c>
      <c r="P23" s="203" t="s">
        <v>275</v>
      </c>
      <c r="Q23" s="36">
        <v>627.66</v>
      </c>
      <c r="R23" s="36">
        <v>627.66</v>
      </c>
      <c r="S23" s="36"/>
      <c r="T23" s="36">
        <v>627.66</v>
      </c>
      <c r="U23" s="36"/>
      <c r="V23" s="36"/>
      <c r="W23" s="36"/>
      <c r="X23" s="36"/>
      <c r="Y23" s="36"/>
      <c r="Z23" s="36"/>
    </row>
    <row r="24" ht="17.25" customHeight="1" spans="1:26">
      <c r="A24" s="14"/>
      <c r="B24" s="14"/>
      <c r="C24" s="14"/>
      <c r="D24" s="14"/>
      <c r="E24" s="14"/>
      <c r="F24" s="14"/>
      <c r="G24" s="14"/>
      <c r="H24" s="14"/>
      <c r="I24" s="14"/>
      <c r="J24" s="14"/>
      <c r="K24" s="14"/>
      <c r="L24" s="14"/>
      <c r="M24" s="14"/>
      <c r="N24" s="105"/>
      <c r="O24" s="105" t="s">
        <v>276</v>
      </c>
      <c r="P24" s="203" t="s">
        <v>261</v>
      </c>
      <c r="Q24" s="36">
        <v>287.4</v>
      </c>
      <c r="R24" s="36">
        <v>287.4</v>
      </c>
      <c r="S24" s="36"/>
      <c r="T24" s="36">
        <v>287.4</v>
      </c>
      <c r="U24" s="36"/>
      <c r="V24" s="36"/>
      <c r="W24" s="36"/>
      <c r="X24" s="36"/>
      <c r="Y24" s="36"/>
      <c r="Z24" s="36"/>
    </row>
    <row r="25" ht="17.25" customHeight="1" spans="1:26">
      <c r="A25" s="14"/>
      <c r="B25" s="14"/>
      <c r="C25" s="14"/>
      <c r="D25" s="14"/>
      <c r="E25" s="14"/>
      <c r="F25" s="14"/>
      <c r="G25" s="14"/>
      <c r="H25" s="14"/>
      <c r="I25" s="14"/>
      <c r="J25" s="14"/>
      <c r="K25" s="14"/>
      <c r="L25" s="14"/>
      <c r="M25" s="14"/>
      <c r="N25" s="105"/>
      <c r="O25" s="105" t="s">
        <v>277</v>
      </c>
      <c r="P25" s="203" t="s">
        <v>278</v>
      </c>
      <c r="Q25" s="36">
        <v>13.2372</v>
      </c>
      <c r="R25" s="36">
        <v>13.2372</v>
      </c>
      <c r="S25" s="36">
        <v>13.2372</v>
      </c>
      <c r="T25" s="36"/>
      <c r="U25" s="36"/>
      <c r="V25" s="36"/>
      <c r="W25" s="36"/>
      <c r="X25" s="36"/>
      <c r="Y25" s="36"/>
      <c r="Z25" s="36"/>
    </row>
    <row r="26" ht="17.25" customHeight="1" spans="1:26">
      <c r="A26" s="14"/>
      <c r="B26" s="14"/>
      <c r="C26" s="14"/>
      <c r="D26" s="14"/>
      <c r="E26" s="14"/>
      <c r="F26" s="14"/>
      <c r="G26" s="14"/>
      <c r="H26" s="14"/>
      <c r="I26" s="14"/>
      <c r="J26" s="14"/>
      <c r="K26" s="14"/>
      <c r="L26" s="14"/>
      <c r="M26" s="14"/>
      <c r="N26" s="105"/>
      <c r="O26" s="105" t="s">
        <v>279</v>
      </c>
      <c r="P26" s="203" t="s">
        <v>280</v>
      </c>
      <c r="Q26" s="36">
        <v>16.5465</v>
      </c>
      <c r="R26" s="36">
        <v>16.5465</v>
      </c>
      <c r="S26" s="36">
        <v>16.5465</v>
      </c>
      <c r="T26" s="36"/>
      <c r="U26" s="36"/>
      <c r="V26" s="36"/>
      <c r="W26" s="36"/>
      <c r="X26" s="36"/>
      <c r="Y26" s="36"/>
      <c r="Z26" s="36"/>
    </row>
    <row r="27" ht="17.25" customHeight="1" spans="1:26">
      <c r="A27" s="14"/>
      <c r="B27" s="14"/>
      <c r="C27" s="14"/>
      <c r="D27" s="14"/>
      <c r="E27" s="14"/>
      <c r="F27" s="14"/>
      <c r="G27" s="14"/>
      <c r="H27" s="14"/>
      <c r="I27" s="14"/>
      <c r="J27" s="14"/>
      <c r="K27" s="14"/>
      <c r="L27" s="14"/>
      <c r="M27" s="14"/>
      <c r="N27" s="105"/>
      <c r="O27" s="105" t="s">
        <v>281</v>
      </c>
      <c r="P27" s="203" t="s">
        <v>266</v>
      </c>
      <c r="Q27" s="36">
        <v>8</v>
      </c>
      <c r="R27" s="36">
        <v>8</v>
      </c>
      <c r="S27" s="36">
        <v>8</v>
      </c>
      <c r="T27" s="36"/>
      <c r="U27" s="36"/>
      <c r="V27" s="36"/>
      <c r="W27" s="36"/>
      <c r="X27" s="36"/>
      <c r="Y27" s="36"/>
      <c r="Z27" s="36"/>
    </row>
    <row r="28" ht="17.25" customHeight="1" spans="1:26">
      <c r="A28" s="14"/>
      <c r="B28" s="14"/>
      <c r="C28" s="14"/>
      <c r="D28" s="14"/>
      <c r="E28" s="14"/>
      <c r="F28" s="14"/>
      <c r="G28" s="14"/>
      <c r="H28" s="14"/>
      <c r="I28" s="14"/>
      <c r="J28" s="14"/>
      <c r="K28" s="14"/>
      <c r="L28" s="14"/>
      <c r="M28" s="14"/>
      <c r="N28" s="105"/>
      <c r="O28" s="105" t="s">
        <v>282</v>
      </c>
      <c r="P28" s="203" t="s">
        <v>283</v>
      </c>
      <c r="Q28" s="36">
        <v>14.94</v>
      </c>
      <c r="R28" s="36">
        <v>14.94</v>
      </c>
      <c r="S28" s="36">
        <v>14.94</v>
      </c>
      <c r="T28" s="36"/>
      <c r="U28" s="36"/>
      <c r="V28" s="36"/>
      <c r="W28" s="36"/>
      <c r="X28" s="36"/>
      <c r="Y28" s="36"/>
      <c r="Z28" s="36"/>
    </row>
    <row r="29" ht="17.25" customHeight="1" spans="1:26">
      <c r="A29" s="14"/>
      <c r="B29" s="14"/>
      <c r="C29" s="14"/>
      <c r="D29" s="14"/>
      <c r="E29" s="14"/>
      <c r="F29" s="14"/>
      <c r="G29" s="14"/>
      <c r="H29" s="14"/>
      <c r="I29" s="14"/>
      <c r="J29" s="14"/>
      <c r="K29" s="14"/>
      <c r="L29" s="14"/>
      <c r="M29" s="14"/>
      <c r="N29" s="14" t="s">
        <v>284</v>
      </c>
      <c r="O29" s="14"/>
      <c r="P29" s="202" t="s">
        <v>270</v>
      </c>
      <c r="Q29" s="36">
        <v>46.69692</v>
      </c>
      <c r="R29" s="36">
        <v>46.69692</v>
      </c>
      <c r="S29" s="36">
        <v>46.69692</v>
      </c>
      <c r="T29" s="36"/>
      <c r="U29" s="36"/>
      <c r="V29" s="36"/>
      <c r="W29" s="36"/>
      <c r="X29" s="36"/>
      <c r="Y29" s="36"/>
      <c r="Z29" s="36"/>
    </row>
    <row r="30" ht="17.25" customHeight="1" spans="1:26">
      <c r="A30" s="14"/>
      <c r="B30" s="14"/>
      <c r="C30" s="14"/>
      <c r="D30" s="14"/>
      <c r="E30" s="14"/>
      <c r="F30" s="14"/>
      <c r="G30" s="14"/>
      <c r="H30" s="14"/>
      <c r="I30" s="14"/>
      <c r="J30" s="14"/>
      <c r="K30" s="14"/>
      <c r="L30" s="14"/>
      <c r="M30" s="14"/>
      <c r="N30" s="105"/>
      <c r="O30" s="105" t="s">
        <v>245</v>
      </c>
      <c r="P30" s="203" t="s">
        <v>285</v>
      </c>
      <c r="Q30" s="36">
        <v>46.69692</v>
      </c>
      <c r="R30" s="36">
        <v>46.69692</v>
      </c>
      <c r="S30" s="36">
        <v>46.69692</v>
      </c>
      <c r="T30" s="36"/>
      <c r="U30" s="36"/>
      <c r="V30" s="36"/>
      <c r="W30" s="36"/>
      <c r="X30" s="36"/>
      <c r="Y30" s="36"/>
      <c r="Z30" s="36"/>
    </row>
    <row r="31" ht="20.25" customHeight="1" spans="1:26">
      <c r="A31" s="196" t="s">
        <v>23</v>
      </c>
      <c r="B31" s="197"/>
      <c r="C31" s="198"/>
      <c r="D31" s="36">
        <v>2233.812376</v>
      </c>
      <c r="E31" s="36">
        <v>2233.812376</v>
      </c>
      <c r="F31" s="36">
        <v>1148.752376</v>
      </c>
      <c r="G31" s="36">
        <v>1085.06</v>
      </c>
      <c r="H31" s="36"/>
      <c r="I31" s="36"/>
      <c r="J31" s="36"/>
      <c r="K31" s="36"/>
      <c r="L31" s="36"/>
      <c r="M31" s="36"/>
      <c r="N31" s="204" t="s">
        <v>23</v>
      </c>
      <c r="O31" s="204"/>
      <c r="P31" s="202"/>
      <c r="Q31" s="36">
        <v>2233.812376</v>
      </c>
      <c r="R31" s="36">
        <v>2233.812376</v>
      </c>
      <c r="S31" s="36">
        <v>1148.752376</v>
      </c>
      <c r="T31" s="36">
        <v>1085.06</v>
      </c>
      <c r="U31" s="36"/>
      <c r="V31" s="36"/>
      <c r="W31" s="36"/>
      <c r="X31" s="36"/>
      <c r="Y31" s="36"/>
      <c r="Z31" s="36"/>
    </row>
  </sheetData>
  <mergeCells count="16">
    <mergeCell ref="A2:Z2"/>
    <mergeCell ref="A3:C3"/>
    <mergeCell ref="A4:M4"/>
    <mergeCell ref="N4:Z4"/>
    <mergeCell ref="A5:C5"/>
    <mergeCell ref="E5:G5"/>
    <mergeCell ref="H5:J5"/>
    <mergeCell ref="K5:M5"/>
    <mergeCell ref="N5:P5"/>
    <mergeCell ref="R5:T5"/>
    <mergeCell ref="U5:W5"/>
    <mergeCell ref="X5:Z5"/>
    <mergeCell ref="A31:C31"/>
    <mergeCell ref="N31:P31"/>
    <mergeCell ref="D5:D6"/>
    <mergeCell ref="Q5:Q6"/>
  </mergeCells>
  <pageMargins left="0.75" right="0.75" top="1" bottom="1" header="0.5" footer="0.5"/>
  <pageSetup paperSize="9" fitToWidth="0" fitToHeight="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F7"/>
  <sheetViews>
    <sheetView showZeros="0" workbookViewId="0">
      <selection activeCell="C23" sqref="C23"/>
    </sheetView>
  </sheetViews>
  <sheetFormatPr defaultColWidth="9.14166666666667" defaultRowHeight="14.25" customHeight="1" outlineLevelRow="6" outlineLevelCol="5"/>
  <cols>
    <col min="1" max="2" width="27.425" customWidth="1"/>
    <col min="3" max="3" width="17.2833333333333" customWidth="1"/>
    <col min="4" max="5" width="26.2833333333333" customWidth="1"/>
    <col min="6" max="6" width="18.7166666666667" customWidth="1"/>
  </cols>
  <sheetData>
    <row r="1" customHeight="1" spans="1:6">
      <c r="A1" s="176"/>
      <c r="B1" s="176"/>
      <c r="C1" s="72"/>
      <c r="F1" s="177" t="s">
        <v>286</v>
      </c>
    </row>
    <row r="2" ht="25.5" customHeight="1" spans="1:6">
      <c r="A2" s="178" t="s">
        <v>287</v>
      </c>
      <c r="B2" s="179"/>
      <c r="C2" s="179"/>
      <c r="D2" s="179"/>
      <c r="E2" s="179"/>
      <c r="F2" s="179"/>
    </row>
    <row r="3" ht="15.75" customHeight="1" spans="1:6">
      <c r="A3" s="4" t="str">
        <f>"单位名称："&amp;"曲靖市麒麟区人民政府西城街道办事处"</f>
        <v>单位名称：曲靖市麒麟区人民政府西城街道办事处</v>
      </c>
      <c r="B3" s="176"/>
      <c r="C3" s="72"/>
      <c r="F3" s="287" t="s">
        <v>2</v>
      </c>
    </row>
    <row r="4" ht="19.5" customHeight="1" spans="1:6">
      <c r="A4" s="9" t="s">
        <v>288</v>
      </c>
      <c r="B4" s="10" t="s">
        <v>289</v>
      </c>
      <c r="C4" s="10" t="s">
        <v>290</v>
      </c>
      <c r="D4" s="10"/>
      <c r="E4" s="10"/>
      <c r="F4" s="10" t="s">
        <v>264</v>
      </c>
    </row>
    <row r="5" ht="19.5" customHeight="1" spans="1:6">
      <c r="A5" s="9"/>
      <c r="B5" s="10"/>
      <c r="C5" s="68" t="s">
        <v>31</v>
      </c>
      <c r="D5" s="68" t="s">
        <v>291</v>
      </c>
      <c r="E5" s="68" t="s">
        <v>292</v>
      </c>
      <c r="F5" s="10"/>
    </row>
    <row r="6" ht="18.75" customHeight="1" spans="1:6">
      <c r="A6" s="180">
        <v>1</v>
      </c>
      <c r="B6" s="180">
        <v>2</v>
      </c>
      <c r="C6" s="181">
        <v>3</v>
      </c>
      <c r="D6" s="180">
        <v>4</v>
      </c>
      <c r="E6" s="180">
        <v>5</v>
      </c>
      <c r="F6" s="180">
        <v>6</v>
      </c>
    </row>
    <row r="7" ht="18.75" customHeight="1" spans="1:6">
      <c r="A7" s="36">
        <v>9</v>
      </c>
      <c r="B7" s="36"/>
      <c r="C7" s="36">
        <v>8</v>
      </c>
      <c r="D7" s="36"/>
      <c r="E7" s="36">
        <v>8</v>
      </c>
      <c r="F7" s="36">
        <v>1</v>
      </c>
    </row>
  </sheetData>
  <mergeCells count="6">
    <mergeCell ref="A2:F2"/>
    <mergeCell ref="A3:D3"/>
    <mergeCell ref="C4:E4"/>
    <mergeCell ref="A4:A5"/>
    <mergeCell ref="B4:B5"/>
    <mergeCell ref="F4:F5"/>
  </mergeCells>
  <pageMargins left="0.75" right="0.75" top="1" bottom="1" header="0.5" footer="0.5"/>
  <pageSetup paperSize="9" fitToWidth="0"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64"/>
  <sheetViews>
    <sheetView showZeros="0" topLeftCell="F1" workbookViewId="0">
      <selection activeCell="A1" sqref="A1"/>
    </sheetView>
  </sheetViews>
  <sheetFormatPr defaultColWidth="9.14166666666667" defaultRowHeight="14.25" customHeight="1"/>
  <cols>
    <col min="1" max="1" width="32.85" customWidth="1"/>
    <col min="2" max="2" width="20.7166666666667" customWidth="1"/>
    <col min="3" max="3" width="31.2833333333333" customWidth="1"/>
    <col min="4" max="4" width="10.1416666666667" customWidth="1"/>
    <col min="5" max="5" width="17.575" customWidth="1"/>
    <col min="6" max="6" width="10.2833333333333" customWidth="1"/>
    <col min="7" max="7" width="23" customWidth="1"/>
    <col min="8" max="8" width="10.7" customWidth="1"/>
    <col min="9" max="9" width="11" customWidth="1"/>
    <col min="10" max="10" width="15.425" customWidth="1"/>
    <col min="11" max="11" width="10.7" customWidth="1"/>
    <col min="12" max="13" width="11.1416666666667" customWidth="1"/>
    <col min="15" max="15" width="11.1416666666667" customWidth="1"/>
    <col min="16" max="16" width="11.85" customWidth="1"/>
    <col min="20" max="20" width="12.1416666666667" customWidth="1"/>
    <col min="21" max="23" width="12.2833333333333" customWidth="1"/>
    <col min="24" max="24" width="12.7" customWidth="1"/>
    <col min="25" max="26" width="11.1416666666667" customWidth="1"/>
  </cols>
  <sheetData>
    <row r="1" ht="16.5" customHeight="1" spans="2:26">
      <c r="B1" s="155"/>
      <c r="D1" s="156"/>
      <c r="E1" s="156"/>
      <c r="F1" s="156"/>
      <c r="G1" s="156"/>
      <c r="H1" s="157"/>
      <c r="I1" s="157"/>
      <c r="K1" s="157"/>
      <c r="L1" s="157"/>
      <c r="M1" s="157"/>
      <c r="P1" s="157"/>
      <c r="T1" s="157"/>
      <c r="X1" s="155"/>
      <c r="Z1" s="57" t="s">
        <v>293</v>
      </c>
    </row>
    <row r="2" ht="26.25" customHeight="1" spans="1:26">
      <c r="A2" s="54" t="s">
        <v>294</v>
      </c>
      <c r="B2" s="54"/>
      <c r="C2" s="54"/>
      <c r="D2" s="54"/>
      <c r="E2" s="54"/>
      <c r="F2" s="54"/>
      <c r="G2" s="54"/>
      <c r="H2" s="54"/>
      <c r="I2" s="54"/>
      <c r="J2" s="3"/>
      <c r="K2" s="54"/>
      <c r="L2" s="54"/>
      <c r="M2" s="54"/>
      <c r="N2" s="3"/>
      <c r="O2" s="3"/>
      <c r="P2" s="54"/>
      <c r="Q2" s="3"/>
      <c r="R2" s="3"/>
      <c r="S2" s="3"/>
      <c r="T2" s="54"/>
      <c r="U2" s="54"/>
      <c r="V2" s="54"/>
      <c r="W2" s="54"/>
      <c r="X2" s="54"/>
      <c r="Y2" s="54"/>
      <c r="Z2" s="54"/>
    </row>
    <row r="3" ht="15" customHeight="1" spans="1:26">
      <c r="A3" s="4" t="str">
        <f>"单位名称："&amp;"曲靖市麒麟区人民政府西城街道办事处"</f>
        <v>单位名称：曲靖市麒麟区人民政府西城街道办事处</v>
      </c>
      <c r="B3" s="158"/>
      <c r="C3" s="158"/>
      <c r="D3" s="158"/>
      <c r="E3" s="158"/>
      <c r="F3" s="158"/>
      <c r="G3" s="158"/>
      <c r="H3" s="159"/>
      <c r="I3" s="159"/>
      <c r="J3" s="6"/>
      <c r="K3" s="159"/>
      <c r="L3" s="159"/>
      <c r="M3" s="159"/>
      <c r="N3" s="6"/>
      <c r="O3" s="6"/>
      <c r="P3" s="159"/>
      <c r="Q3" s="6"/>
      <c r="R3" s="6"/>
      <c r="S3" s="6"/>
      <c r="T3" s="159"/>
      <c r="X3" s="155"/>
      <c r="Z3" s="288" t="s">
        <v>2</v>
      </c>
    </row>
    <row r="4" ht="18" customHeight="1" spans="1:26">
      <c r="A4" s="160" t="s">
        <v>295</v>
      </c>
      <c r="B4" s="160" t="s">
        <v>296</v>
      </c>
      <c r="C4" s="160" t="s">
        <v>297</v>
      </c>
      <c r="D4" s="160" t="s">
        <v>298</v>
      </c>
      <c r="E4" s="160" t="s">
        <v>299</v>
      </c>
      <c r="F4" s="160" t="s">
        <v>300</v>
      </c>
      <c r="G4" s="160" t="s">
        <v>301</v>
      </c>
      <c r="H4" s="125" t="s">
        <v>302</v>
      </c>
      <c r="I4" s="125" t="s">
        <v>302</v>
      </c>
      <c r="J4" s="10"/>
      <c r="K4" s="125"/>
      <c r="L4" s="125"/>
      <c r="M4" s="125"/>
      <c r="N4" s="10"/>
      <c r="O4" s="10"/>
      <c r="P4" s="125"/>
      <c r="Q4" s="10"/>
      <c r="R4" s="10"/>
      <c r="S4" s="10"/>
      <c r="T4" s="173" t="s">
        <v>35</v>
      </c>
      <c r="U4" s="125" t="s">
        <v>36</v>
      </c>
      <c r="V4" s="125"/>
      <c r="W4" s="125"/>
      <c r="X4" s="125"/>
      <c r="Y4" s="125"/>
      <c r="Z4" s="125"/>
    </row>
    <row r="5" ht="18" customHeight="1" spans="1:26">
      <c r="A5" s="161"/>
      <c r="B5" s="162"/>
      <c r="C5" s="161"/>
      <c r="D5" s="161"/>
      <c r="E5" s="161"/>
      <c r="F5" s="161"/>
      <c r="G5" s="161"/>
      <c r="H5" s="125" t="s">
        <v>303</v>
      </c>
      <c r="I5" s="125" t="s">
        <v>32</v>
      </c>
      <c r="J5" s="10"/>
      <c r="K5" s="125"/>
      <c r="L5" s="125"/>
      <c r="M5" s="125"/>
      <c r="N5" s="10"/>
      <c r="O5" s="10"/>
      <c r="P5" s="125"/>
      <c r="Q5" s="10" t="s">
        <v>304</v>
      </c>
      <c r="R5" s="10"/>
      <c r="S5" s="10"/>
      <c r="T5" s="160" t="s">
        <v>35</v>
      </c>
      <c r="U5" s="125" t="s">
        <v>36</v>
      </c>
      <c r="V5" s="173" t="s">
        <v>37</v>
      </c>
      <c r="W5" s="125" t="s">
        <v>36</v>
      </c>
      <c r="X5" s="173" t="s">
        <v>39</v>
      </c>
      <c r="Y5" s="173" t="s">
        <v>40</v>
      </c>
      <c r="Z5" s="171" t="s">
        <v>41</v>
      </c>
    </row>
    <row r="6" customHeight="1" spans="1:26">
      <c r="A6" s="163"/>
      <c r="B6" s="163"/>
      <c r="C6" s="163"/>
      <c r="D6" s="163"/>
      <c r="E6" s="163"/>
      <c r="F6" s="163"/>
      <c r="G6" s="163"/>
      <c r="H6" s="163"/>
      <c r="I6" s="170" t="s">
        <v>305</v>
      </c>
      <c r="J6" s="171" t="s">
        <v>306</v>
      </c>
      <c r="K6" s="160" t="s">
        <v>307</v>
      </c>
      <c r="L6" s="160" t="s">
        <v>308</v>
      </c>
      <c r="M6" s="160" t="s">
        <v>309</v>
      </c>
      <c r="N6" s="160" t="s">
        <v>310</v>
      </c>
      <c r="O6" s="160" t="s">
        <v>33</v>
      </c>
      <c r="P6" s="160" t="s">
        <v>34</v>
      </c>
      <c r="Q6" s="160" t="s">
        <v>32</v>
      </c>
      <c r="R6" s="160" t="s">
        <v>33</v>
      </c>
      <c r="S6" s="160" t="s">
        <v>34</v>
      </c>
      <c r="T6" s="163"/>
      <c r="U6" s="160" t="s">
        <v>31</v>
      </c>
      <c r="V6" s="160" t="s">
        <v>37</v>
      </c>
      <c r="W6" s="160" t="s">
        <v>311</v>
      </c>
      <c r="X6" s="160" t="s">
        <v>39</v>
      </c>
      <c r="Y6" s="160" t="s">
        <v>40</v>
      </c>
      <c r="Z6" s="160" t="s">
        <v>41</v>
      </c>
    </row>
    <row r="7" ht="37.5" customHeight="1" spans="1:26">
      <c r="A7" s="164"/>
      <c r="B7" s="164"/>
      <c r="C7" s="164"/>
      <c r="D7" s="164"/>
      <c r="E7" s="164"/>
      <c r="F7" s="164"/>
      <c r="G7" s="164"/>
      <c r="H7" s="164"/>
      <c r="I7" s="56" t="s">
        <v>31</v>
      </c>
      <c r="J7" s="56" t="s">
        <v>312</v>
      </c>
      <c r="K7" s="172" t="s">
        <v>306</v>
      </c>
      <c r="L7" s="172" t="s">
        <v>308</v>
      </c>
      <c r="M7" s="172" t="s">
        <v>309</v>
      </c>
      <c r="N7" s="172" t="s">
        <v>310</v>
      </c>
      <c r="O7" s="172" t="s">
        <v>310</v>
      </c>
      <c r="P7" s="172" t="s">
        <v>310</v>
      </c>
      <c r="Q7" s="172" t="s">
        <v>308</v>
      </c>
      <c r="R7" s="172" t="s">
        <v>309</v>
      </c>
      <c r="S7" s="172" t="s">
        <v>310</v>
      </c>
      <c r="T7" s="172" t="s">
        <v>35</v>
      </c>
      <c r="U7" s="172" t="s">
        <v>31</v>
      </c>
      <c r="V7" s="172" t="s">
        <v>37</v>
      </c>
      <c r="W7" s="172" t="s">
        <v>311</v>
      </c>
      <c r="X7" s="172" t="s">
        <v>39</v>
      </c>
      <c r="Y7" s="172" t="s">
        <v>40</v>
      </c>
      <c r="Z7" s="172" t="s">
        <v>41</v>
      </c>
    </row>
    <row r="8" customHeight="1" spans="1:26">
      <c r="A8" s="13">
        <v>1</v>
      </c>
      <c r="B8" s="13">
        <v>2</v>
      </c>
      <c r="C8" s="13">
        <v>3</v>
      </c>
      <c r="D8" s="13">
        <v>4</v>
      </c>
      <c r="E8" s="13">
        <v>5</v>
      </c>
      <c r="F8" s="13">
        <v>6</v>
      </c>
      <c r="G8" s="13">
        <v>7</v>
      </c>
      <c r="H8" s="13">
        <v>8</v>
      </c>
      <c r="I8" s="13">
        <v>9</v>
      </c>
      <c r="J8" s="13">
        <v>10</v>
      </c>
      <c r="K8" s="13">
        <v>11</v>
      </c>
      <c r="L8" s="13">
        <v>12</v>
      </c>
      <c r="M8" s="13">
        <v>13</v>
      </c>
      <c r="N8" s="13">
        <v>14</v>
      </c>
      <c r="O8" s="13">
        <v>15</v>
      </c>
      <c r="P8" s="13">
        <v>16</v>
      </c>
      <c r="Q8" s="13">
        <v>17</v>
      </c>
      <c r="R8" s="13">
        <v>18</v>
      </c>
      <c r="S8" s="13">
        <v>19</v>
      </c>
      <c r="T8" s="13">
        <v>20</v>
      </c>
      <c r="U8" s="13">
        <v>21</v>
      </c>
      <c r="V8" s="13">
        <v>22</v>
      </c>
      <c r="W8" s="13">
        <v>23</v>
      </c>
      <c r="X8" s="13">
        <v>24</v>
      </c>
      <c r="Y8" s="174">
        <v>25</v>
      </c>
      <c r="Z8" s="175">
        <v>26</v>
      </c>
    </row>
    <row r="9" ht="21" customHeight="1" spans="1:26">
      <c r="A9" s="14" t="s">
        <v>43</v>
      </c>
      <c r="B9" s="165"/>
      <c r="C9" s="165"/>
      <c r="D9" s="165"/>
      <c r="E9" s="165"/>
      <c r="F9" s="165"/>
      <c r="G9" s="165"/>
      <c r="H9" s="36">
        <v>1148.752376</v>
      </c>
      <c r="I9" s="36">
        <v>1148.752376</v>
      </c>
      <c r="J9" s="36"/>
      <c r="K9" s="36"/>
      <c r="L9" s="36"/>
      <c r="M9" s="36"/>
      <c r="N9" s="36">
        <v>1148.752376</v>
      </c>
      <c r="O9" s="36"/>
      <c r="P9" s="36"/>
      <c r="Q9" s="36"/>
      <c r="R9" s="36"/>
      <c r="S9" s="36"/>
      <c r="T9" s="36"/>
      <c r="U9" s="36"/>
      <c r="V9" s="36"/>
      <c r="W9" s="36"/>
      <c r="X9" s="36"/>
      <c r="Y9" s="36"/>
      <c r="Z9" s="36"/>
    </row>
    <row r="10" ht="23.25" customHeight="1" outlineLevel="1" spans="1:26">
      <c r="A10" s="105" t="s">
        <v>43</v>
      </c>
      <c r="B10" s="14"/>
      <c r="C10" s="14"/>
      <c r="D10" s="14"/>
      <c r="E10" s="14"/>
      <c r="F10" s="14"/>
      <c r="G10" s="14"/>
      <c r="H10" s="36">
        <v>1148.752376</v>
      </c>
      <c r="I10" s="36">
        <v>1148.752376</v>
      </c>
      <c r="J10" s="36"/>
      <c r="K10" s="36"/>
      <c r="L10" s="36"/>
      <c r="M10" s="36"/>
      <c r="N10" s="36">
        <v>1148.752376</v>
      </c>
      <c r="O10" s="36"/>
      <c r="P10" s="36"/>
      <c r="Q10" s="36"/>
      <c r="R10" s="36"/>
      <c r="S10" s="36"/>
      <c r="T10" s="36"/>
      <c r="U10" s="36"/>
      <c r="V10" s="36"/>
      <c r="W10" s="36"/>
      <c r="X10" s="36"/>
      <c r="Y10" s="36"/>
      <c r="Z10" s="36"/>
    </row>
    <row r="11" ht="23.25" customHeight="1" outlineLevel="2" spans="1:26">
      <c r="A11" s="166" t="s">
        <v>43</v>
      </c>
      <c r="B11" s="14" t="s">
        <v>313</v>
      </c>
      <c r="C11" s="14" t="s">
        <v>314</v>
      </c>
      <c r="D11" s="14" t="s">
        <v>69</v>
      </c>
      <c r="E11" s="14" t="s">
        <v>70</v>
      </c>
      <c r="F11" s="14" t="s">
        <v>315</v>
      </c>
      <c r="G11" s="14" t="s">
        <v>244</v>
      </c>
      <c r="H11" s="36">
        <v>62.88</v>
      </c>
      <c r="I11" s="36">
        <v>62.88</v>
      </c>
      <c r="J11" s="36"/>
      <c r="K11" s="36"/>
      <c r="L11" s="36"/>
      <c r="M11" s="36"/>
      <c r="N11" s="36">
        <v>62.88</v>
      </c>
      <c r="O11" s="14"/>
      <c r="P11" s="14"/>
      <c r="Q11" s="36"/>
      <c r="R11" s="36"/>
      <c r="S11" s="36"/>
      <c r="T11" s="36"/>
      <c r="U11" s="36"/>
      <c r="V11" s="36"/>
      <c r="W11" s="36"/>
      <c r="X11" s="36"/>
      <c r="Y11" s="36"/>
      <c r="Z11" s="36"/>
    </row>
    <row r="12" ht="23.25" customHeight="1" outlineLevel="2" spans="1:26">
      <c r="A12" s="166" t="s">
        <v>43</v>
      </c>
      <c r="B12" s="14" t="s">
        <v>316</v>
      </c>
      <c r="C12" s="14" t="s">
        <v>317</v>
      </c>
      <c r="D12" s="14" t="s">
        <v>79</v>
      </c>
      <c r="E12" s="14" t="s">
        <v>70</v>
      </c>
      <c r="F12" s="14" t="s">
        <v>315</v>
      </c>
      <c r="G12" s="14" t="s">
        <v>244</v>
      </c>
      <c r="H12" s="36">
        <v>43.1496</v>
      </c>
      <c r="I12" s="36">
        <v>43.1496</v>
      </c>
      <c r="J12" s="36"/>
      <c r="K12" s="36"/>
      <c r="L12" s="36"/>
      <c r="M12" s="36"/>
      <c r="N12" s="36">
        <v>43.1496</v>
      </c>
      <c r="O12" s="14"/>
      <c r="P12" s="14"/>
      <c r="Q12" s="36"/>
      <c r="R12" s="36"/>
      <c r="S12" s="36"/>
      <c r="T12" s="36"/>
      <c r="U12" s="36"/>
      <c r="V12" s="36"/>
      <c r="W12" s="36"/>
      <c r="X12" s="36"/>
      <c r="Y12" s="36"/>
      <c r="Z12" s="36"/>
    </row>
    <row r="13" ht="23.25" customHeight="1" outlineLevel="2" spans="1:26">
      <c r="A13" s="166" t="s">
        <v>43</v>
      </c>
      <c r="B13" s="14" t="s">
        <v>316</v>
      </c>
      <c r="C13" s="14" t="s">
        <v>317</v>
      </c>
      <c r="D13" s="14" t="s">
        <v>100</v>
      </c>
      <c r="E13" s="14" t="s">
        <v>70</v>
      </c>
      <c r="F13" s="14" t="s">
        <v>315</v>
      </c>
      <c r="G13" s="14" t="s">
        <v>244</v>
      </c>
      <c r="H13" s="36">
        <v>13.7892</v>
      </c>
      <c r="I13" s="36">
        <v>13.7892</v>
      </c>
      <c r="J13" s="36"/>
      <c r="K13" s="36"/>
      <c r="L13" s="36"/>
      <c r="M13" s="36"/>
      <c r="N13" s="36">
        <v>13.7892</v>
      </c>
      <c r="O13" s="14"/>
      <c r="P13" s="14"/>
      <c r="Q13" s="36"/>
      <c r="R13" s="36"/>
      <c r="S13" s="36"/>
      <c r="T13" s="36"/>
      <c r="U13" s="36"/>
      <c r="V13" s="36"/>
      <c r="W13" s="36"/>
      <c r="X13" s="36"/>
      <c r="Y13" s="36"/>
      <c r="Z13" s="36"/>
    </row>
    <row r="14" ht="23.25" customHeight="1" outlineLevel="2" spans="1:26">
      <c r="A14" s="166" t="s">
        <v>43</v>
      </c>
      <c r="B14" s="14" t="s">
        <v>316</v>
      </c>
      <c r="C14" s="14" t="s">
        <v>317</v>
      </c>
      <c r="D14" s="14" t="s">
        <v>105</v>
      </c>
      <c r="E14" s="14" t="s">
        <v>70</v>
      </c>
      <c r="F14" s="14" t="s">
        <v>315</v>
      </c>
      <c r="G14" s="14" t="s">
        <v>244</v>
      </c>
      <c r="H14" s="36">
        <v>11.616</v>
      </c>
      <c r="I14" s="36">
        <v>11.616</v>
      </c>
      <c r="J14" s="36"/>
      <c r="K14" s="36"/>
      <c r="L14" s="36"/>
      <c r="M14" s="36"/>
      <c r="N14" s="36">
        <v>11.616</v>
      </c>
      <c r="O14" s="14"/>
      <c r="P14" s="14"/>
      <c r="Q14" s="36"/>
      <c r="R14" s="36"/>
      <c r="S14" s="36"/>
      <c r="T14" s="36"/>
      <c r="U14" s="36"/>
      <c r="V14" s="36"/>
      <c r="W14" s="36"/>
      <c r="X14" s="36"/>
      <c r="Y14" s="36"/>
      <c r="Z14" s="36"/>
    </row>
    <row r="15" ht="23.25" customHeight="1" outlineLevel="2" spans="1:26">
      <c r="A15" s="166" t="s">
        <v>43</v>
      </c>
      <c r="B15" s="14" t="s">
        <v>316</v>
      </c>
      <c r="C15" s="14" t="s">
        <v>317</v>
      </c>
      <c r="D15" s="14" t="s">
        <v>138</v>
      </c>
      <c r="E15" s="14" t="s">
        <v>70</v>
      </c>
      <c r="F15" s="14" t="s">
        <v>315</v>
      </c>
      <c r="G15" s="14" t="s">
        <v>244</v>
      </c>
      <c r="H15" s="36">
        <v>45.4296</v>
      </c>
      <c r="I15" s="36">
        <v>45.4296</v>
      </c>
      <c r="J15" s="36"/>
      <c r="K15" s="36"/>
      <c r="L15" s="36"/>
      <c r="M15" s="36"/>
      <c r="N15" s="36">
        <v>45.4296</v>
      </c>
      <c r="O15" s="14"/>
      <c r="P15" s="14"/>
      <c r="Q15" s="36"/>
      <c r="R15" s="36"/>
      <c r="S15" s="36"/>
      <c r="T15" s="36"/>
      <c r="U15" s="36"/>
      <c r="V15" s="36"/>
      <c r="W15" s="36"/>
      <c r="X15" s="36"/>
      <c r="Y15" s="36"/>
      <c r="Z15" s="36"/>
    </row>
    <row r="16" ht="23.25" customHeight="1" outlineLevel="2" spans="1:26">
      <c r="A16" s="166" t="s">
        <v>43</v>
      </c>
      <c r="B16" s="14" t="s">
        <v>316</v>
      </c>
      <c r="C16" s="14" t="s">
        <v>317</v>
      </c>
      <c r="D16" s="14" t="s">
        <v>146</v>
      </c>
      <c r="E16" s="14" t="s">
        <v>147</v>
      </c>
      <c r="F16" s="14" t="s">
        <v>315</v>
      </c>
      <c r="G16" s="14" t="s">
        <v>244</v>
      </c>
      <c r="H16" s="36">
        <v>76.2048</v>
      </c>
      <c r="I16" s="36">
        <v>76.2048</v>
      </c>
      <c r="J16" s="36"/>
      <c r="K16" s="36"/>
      <c r="L16" s="36"/>
      <c r="M16" s="36"/>
      <c r="N16" s="36">
        <v>76.2048</v>
      </c>
      <c r="O16" s="14"/>
      <c r="P16" s="14"/>
      <c r="Q16" s="36"/>
      <c r="R16" s="36"/>
      <c r="S16" s="36"/>
      <c r="T16" s="36"/>
      <c r="U16" s="36"/>
      <c r="V16" s="36"/>
      <c r="W16" s="36"/>
      <c r="X16" s="36"/>
      <c r="Y16" s="36"/>
      <c r="Z16" s="36"/>
    </row>
    <row r="17" ht="23.25" customHeight="1" outlineLevel="2" spans="1:26">
      <c r="A17" s="166" t="s">
        <v>43</v>
      </c>
      <c r="B17" s="14" t="s">
        <v>313</v>
      </c>
      <c r="C17" s="14" t="s">
        <v>314</v>
      </c>
      <c r="D17" s="14" t="s">
        <v>69</v>
      </c>
      <c r="E17" s="14" t="s">
        <v>70</v>
      </c>
      <c r="F17" s="14" t="s">
        <v>318</v>
      </c>
      <c r="G17" s="14" t="s">
        <v>247</v>
      </c>
      <c r="H17" s="36">
        <v>122.6892</v>
      </c>
      <c r="I17" s="36">
        <v>122.6892</v>
      </c>
      <c r="J17" s="36"/>
      <c r="K17" s="36"/>
      <c r="L17" s="36"/>
      <c r="M17" s="36"/>
      <c r="N17" s="36">
        <v>122.6892</v>
      </c>
      <c r="O17" s="14"/>
      <c r="P17" s="14"/>
      <c r="Q17" s="36"/>
      <c r="R17" s="36"/>
      <c r="S17" s="36"/>
      <c r="T17" s="36"/>
      <c r="U17" s="36"/>
      <c r="V17" s="36"/>
      <c r="W17" s="36"/>
      <c r="X17" s="36"/>
      <c r="Y17" s="36"/>
      <c r="Z17" s="36"/>
    </row>
    <row r="18" ht="23.25" customHeight="1" outlineLevel="2" spans="1:26">
      <c r="A18" s="166" t="s">
        <v>43</v>
      </c>
      <c r="B18" s="14" t="s">
        <v>316</v>
      </c>
      <c r="C18" s="14" t="s">
        <v>317</v>
      </c>
      <c r="D18" s="14" t="s">
        <v>79</v>
      </c>
      <c r="E18" s="14" t="s">
        <v>70</v>
      </c>
      <c r="F18" s="14" t="s">
        <v>318</v>
      </c>
      <c r="G18" s="14" t="s">
        <v>247</v>
      </c>
      <c r="H18" s="36">
        <v>21.7776</v>
      </c>
      <c r="I18" s="36">
        <v>21.7776</v>
      </c>
      <c r="J18" s="36"/>
      <c r="K18" s="36"/>
      <c r="L18" s="36"/>
      <c r="M18" s="36"/>
      <c r="N18" s="36">
        <v>21.7776</v>
      </c>
      <c r="O18" s="14"/>
      <c r="P18" s="14"/>
      <c r="Q18" s="36"/>
      <c r="R18" s="36"/>
      <c r="S18" s="36"/>
      <c r="T18" s="36"/>
      <c r="U18" s="36"/>
      <c r="V18" s="36"/>
      <c r="W18" s="36"/>
      <c r="X18" s="36"/>
      <c r="Y18" s="36"/>
      <c r="Z18" s="36"/>
    </row>
    <row r="19" ht="23.25" customHeight="1" outlineLevel="2" spans="1:26">
      <c r="A19" s="166" t="s">
        <v>43</v>
      </c>
      <c r="B19" s="14" t="s">
        <v>316</v>
      </c>
      <c r="C19" s="14" t="s">
        <v>317</v>
      </c>
      <c r="D19" s="14" t="s">
        <v>100</v>
      </c>
      <c r="E19" s="14" t="s">
        <v>70</v>
      </c>
      <c r="F19" s="14" t="s">
        <v>318</v>
      </c>
      <c r="G19" s="14" t="s">
        <v>247</v>
      </c>
      <c r="H19" s="36">
        <v>5.8872</v>
      </c>
      <c r="I19" s="36">
        <v>5.8872</v>
      </c>
      <c r="J19" s="36"/>
      <c r="K19" s="36"/>
      <c r="L19" s="36"/>
      <c r="M19" s="36"/>
      <c r="N19" s="36">
        <v>5.8872</v>
      </c>
      <c r="O19" s="14"/>
      <c r="P19" s="14"/>
      <c r="Q19" s="36"/>
      <c r="R19" s="36"/>
      <c r="S19" s="36"/>
      <c r="T19" s="36"/>
      <c r="U19" s="36"/>
      <c r="V19" s="36"/>
      <c r="W19" s="36"/>
      <c r="X19" s="36"/>
      <c r="Y19" s="36"/>
      <c r="Z19" s="36"/>
    </row>
    <row r="20" ht="23.25" customHeight="1" outlineLevel="2" spans="1:26">
      <c r="A20" s="166" t="s">
        <v>43</v>
      </c>
      <c r="B20" s="14" t="s">
        <v>316</v>
      </c>
      <c r="C20" s="14" t="s">
        <v>317</v>
      </c>
      <c r="D20" s="14" t="s">
        <v>105</v>
      </c>
      <c r="E20" s="14" t="s">
        <v>70</v>
      </c>
      <c r="F20" s="14" t="s">
        <v>318</v>
      </c>
      <c r="G20" s="14" t="s">
        <v>247</v>
      </c>
      <c r="H20" s="36">
        <v>5.8524</v>
      </c>
      <c r="I20" s="36">
        <v>5.8524</v>
      </c>
      <c r="J20" s="36"/>
      <c r="K20" s="36"/>
      <c r="L20" s="36"/>
      <c r="M20" s="36"/>
      <c r="N20" s="36">
        <v>5.8524</v>
      </c>
      <c r="O20" s="14"/>
      <c r="P20" s="14"/>
      <c r="Q20" s="36"/>
      <c r="R20" s="36"/>
      <c r="S20" s="36"/>
      <c r="T20" s="36"/>
      <c r="U20" s="36"/>
      <c r="V20" s="36"/>
      <c r="W20" s="36"/>
      <c r="X20" s="36"/>
      <c r="Y20" s="36"/>
      <c r="Z20" s="36"/>
    </row>
    <row r="21" ht="23.25" customHeight="1" outlineLevel="2" spans="1:26">
      <c r="A21" s="166" t="s">
        <v>43</v>
      </c>
      <c r="B21" s="14" t="s">
        <v>316</v>
      </c>
      <c r="C21" s="14" t="s">
        <v>317</v>
      </c>
      <c r="D21" s="14" t="s">
        <v>138</v>
      </c>
      <c r="E21" s="14" t="s">
        <v>70</v>
      </c>
      <c r="F21" s="14" t="s">
        <v>318</v>
      </c>
      <c r="G21" s="14" t="s">
        <v>247</v>
      </c>
      <c r="H21" s="36">
        <v>23.4744</v>
      </c>
      <c r="I21" s="36">
        <v>23.4744</v>
      </c>
      <c r="J21" s="36"/>
      <c r="K21" s="36"/>
      <c r="L21" s="36"/>
      <c r="M21" s="36"/>
      <c r="N21" s="36">
        <v>23.4744</v>
      </c>
      <c r="O21" s="14"/>
      <c r="P21" s="14"/>
      <c r="Q21" s="36"/>
      <c r="R21" s="36"/>
      <c r="S21" s="36"/>
      <c r="T21" s="36"/>
      <c r="U21" s="36"/>
      <c r="V21" s="36"/>
      <c r="W21" s="36"/>
      <c r="X21" s="36"/>
      <c r="Y21" s="36"/>
      <c r="Z21" s="36"/>
    </row>
    <row r="22" ht="23.25" customHeight="1" outlineLevel="2" spans="1:26">
      <c r="A22" s="166" t="s">
        <v>43</v>
      </c>
      <c r="B22" s="14" t="s">
        <v>316</v>
      </c>
      <c r="C22" s="14" t="s">
        <v>317</v>
      </c>
      <c r="D22" s="14" t="s">
        <v>146</v>
      </c>
      <c r="E22" s="14" t="s">
        <v>147</v>
      </c>
      <c r="F22" s="14" t="s">
        <v>318</v>
      </c>
      <c r="G22" s="14" t="s">
        <v>247</v>
      </c>
      <c r="H22" s="36">
        <v>30.6456</v>
      </c>
      <c r="I22" s="36">
        <v>30.6456</v>
      </c>
      <c r="J22" s="36"/>
      <c r="K22" s="36"/>
      <c r="L22" s="36"/>
      <c r="M22" s="36"/>
      <c r="N22" s="36">
        <v>30.6456</v>
      </c>
      <c r="O22" s="14"/>
      <c r="P22" s="14"/>
      <c r="Q22" s="36"/>
      <c r="R22" s="36"/>
      <c r="S22" s="36"/>
      <c r="T22" s="36"/>
      <c r="U22" s="36"/>
      <c r="V22" s="36"/>
      <c r="W22" s="36"/>
      <c r="X22" s="36"/>
      <c r="Y22" s="36"/>
      <c r="Z22" s="36"/>
    </row>
    <row r="23" ht="23.25" customHeight="1" outlineLevel="2" spans="1:26">
      <c r="A23" s="166" t="s">
        <v>43</v>
      </c>
      <c r="B23" s="14" t="s">
        <v>313</v>
      </c>
      <c r="C23" s="14" t="s">
        <v>314</v>
      </c>
      <c r="D23" s="14" t="s">
        <v>69</v>
      </c>
      <c r="E23" s="14" t="s">
        <v>70</v>
      </c>
      <c r="F23" s="14" t="s">
        <v>319</v>
      </c>
      <c r="G23" s="14" t="s">
        <v>249</v>
      </c>
      <c r="H23" s="36">
        <v>5.24</v>
      </c>
      <c r="I23" s="36">
        <v>5.24</v>
      </c>
      <c r="J23" s="36"/>
      <c r="K23" s="36"/>
      <c r="L23" s="36"/>
      <c r="M23" s="36"/>
      <c r="N23" s="36">
        <v>5.24</v>
      </c>
      <c r="O23" s="14"/>
      <c r="P23" s="14"/>
      <c r="Q23" s="36"/>
      <c r="R23" s="36"/>
      <c r="S23" s="36"/>
      <c r="T23" s="36"/>
      <c r="U23" s="36"/>
      <c r="V23" s="36"/>
      <c r="W23" s="36"/>
      <c r="X23" s="36"/>
      <c r="Y23" s="36"/>
      <c r="Z23" s="36"/>
    </row>
    <row r="24" ht="23.25" customHeight="1" outlineLevel="2" spans="1:26">
      <c r="A24" s="166" t="s">
        <v>43</v>
      </c>
      <c r="B24" s="14" t="s">
        <v>320</v>
      </c>
      <c r="C24" s="14" t="s">
        <v>321</v>
      </c>
      <c r="D24" s="14" t="s">
        <v>69</v>
      </c>
      <c r="E24" s="14" t="s">
        <v>70</v>
      </c>
      <c r="F24" s="14" t="s">
        <v>318</v>
      </c>
      <c r="G24" s="14" t="s">
        <v>247</v>
      </c>
      <c r="H24" s="36">
        <v>26.862</v>
      </c>
      <c r="I24" s="36">
        <v>26.862</v>
      </c>
      <c r="J24" s="36"/>
      <c r="K24" s="36"/>
      <c r="L24" s="36"/>
      <c r="M24" s="36"/>
      <c r="N24" s="36">
        <v>26.862</v>
      </c>
      <c r="O24" s="14"/>
      <c r="P24" s="14"/>
      <c r="Q24" s="36"/>
      <c r="R24" s="36"/>
      <c r="S24" s="36"/>
      <c r="T24" s="36"/>
      <c r="U24" s="36"/>
      <c r="V24" s="36"/>
      <c r="W24" s="36"/>
      <c r="X24" s="36"/>
      <c r="Y24" s="36"/>
      <c r="Z24" s="36"/>
    </row>
    <row r="25" ht="23.25" customHeight="1" outlineLevel="2" spans="1:26">
      <c r="A25" s="166" t="s">
        <v>43</v>
      </c>
      <c r="B25" s="14" t="s">
        <v>322</v>
      </c>
      <c r="C25" s="14" t="s">
        <v>323</v>
      </c>
      <c r="D25" s="14" t="s">
        <v>79</v>
      </c>
      <c r="E25" s="14" t="s">
        <v>70</v>
      </c>
      <c r="F25" s="14" t="s">
        <v>324</v>
      </c>
      <c r="G25" s="14" t="s">
        <v>253</v>
      </c>
      <c r="H25" s="36">
        <v>19.8</v>
      </c>
      <c r="I25" s="36">
        <v>19.8</v>
      </c>
      <c r="J25" s="36"/>
      <c r="K25" s="36"/>
      <c r="L25" s="36"/>
      <c r="M25" s="36"/>
      <c r="N25" s="36">
        <v>19.8</v>
      </c>
      <c r="O25" s="14"/>
      <c r="P25" s="14"/>
      <c r="Q25" s="36"/>
      <c r="R25" s="36"/>
      <c r="S25" s="36"/>
      <c r="T25" s="36"/>
      <c r="U25" s="36"/>
      <c r="V25" s="36"/>
      <c r="W25" s="36"/>
      <c r="X25" s="36"/>
      <c r="Y25" s="36"/>
      <c r="Z25" s="36"/>
    </row>
    <row r="26" ht="23.25" customHeight="1" outlineLevel="2" spans="1:26">
      <c r="A26" s="166" t="s">
        <v>43</v>
      </c>
      <c r="B26" s="14" t="s">
        <v>322</v>
      </c>
      <c r="C26" s="14" t="s">
        <v>323</v>
      </c>
      <c r="D26" s="14" t="s">
        <v>100</v>
      </c>
      <c r="E26" s="14" t="s">
        <v>70</v>
      </c>
      <c r="F26" s="14" t="s">
        <v>324</v>
      </c>
      <c r="G26" s="14" t="s">
        <v>253</v>
      </c>
      <c r="H26" s="36">
        <v>5.4</v>
      </c>
      <c r="I26" s="36">
        <v>5.4</v>
      </c>
      <c r="J26" s="36"/>
      <c r="K26" s="36"/>
      <c r="L26" s="36"/>
      <c r="M26" s="36"/>
      <c r="N26" s="36">
        <v>5.4</v>
      </c>
      <c r="O26" s="14"/>
      <c r="P26" s="14"/>
      <c r="Q26" s="36"/>
      <c r="R26" s="36"/>
      <c r="S26" s="36"/>
      <c r="T26" s="36"/>
      <c r="U26" s="36"/>
      <c r="V26" s="36"/>
      <c r="W26" s="36"/>
      <c r="X26" s="36"/>
      <c r="Y26" s="36"/>
      <c r="Z26" s="36"/>
    </row>
    <row r="27" ht="23.25" customHeight="1" outlineLevel="2" spans="1:26">
      <c r="A27" s="166" t="s">
        <v>43</v>
      </c>
      <c r="B27" s="14" t="s">
        <v>322</v>
      </c>
      <c r="C27" s="14" t="s">
        <v>323</v>
      </c>
      <c r="D27" s="14" t="s">
        <v>105</v>
      </c>
      <c r="E27" s="14" t="s">
        <v>70</v>
      </c>
      <c r="F27" s="14" t="s">
        <v>324</v>
      </c>
      <c r="G27" s="14" t="s">
        <v>253</v>
      </c>
      <c r="H27" s="36">
        <v>5.4</v>
      </c>
      <c r="I27" s="36">
        <v>5.4</v>
      </c>
      <c r="J27" s="36"/>
      <c r="K27" s="36"/>
      <c r="L27" s="36"/>
      <c r="M27" s="36"/>
      <c r="N27" s="36">
        <v>5.4</v>
      </c>
      <c r="O27" s="14"/>
      <c r="P27" s="14"/>
      <c r="Q27" s="36"/>
      <c r="R27" s="36"/>
      <c r="S27" s="36"/>
      <c r="T27" s="36"/>
      <c r="U27" s="36"/>
      <c r="V27" s="36"/>
      <c r="W27" s="36"/>
      <c r="X27" s="36"/>
      <c r="Y27" s="36"/>
      <c r="Z27" s="36"/>
    </row>
    <row r="28" ht="23.25" customHeight="1" outlineLevel="2" spans="1:26">
      <c r="A28" s="166" t="s">
        <v>43</v>
      </c>
      <c r="B28" s="14" t="s">
        <v>322</v>
      </c>
      <c r="C28" s="14" t="s">
        <v>323</v>
      </c>
      <c r="D28" s="14" t="s">
        <v>138</v>
      </c>
      <c r="E28" s="14" t="s">
        <v>70</v>
      </c>
      <c r="F28" s="14" t="s">
        <v>324</v>
      </c>
      <c r="G28" s="14" t="s">
        <v>253</v>
      </c>
      <c r="H28" s="36">
        <v>21.6</v>
      </c>
      <c r="I28" s="36">
        <v>21.6</v>
      </c>
      <c r="J28" s="36"/>
      <c r="K28" s="36"/>
      <c r="L28" s="36"/>
      <c r="M28" s="36"/>
      <c r="N28" s="36">
        <v>21.6</v>
      </c>
      <c r="O28" s="14"/>
      <c r="P28" s="14"/>
      <c r="Q28" s="36"/>
      <c r="R28" s="36"/>
      <c r="S28" s="36"/>
      <c r="T28" s="36"/>
      <c r="U28" s="36"/>
      <c r="V28" s="36"/>
      <c r="W28" s="36"/>
      <c r="X28" s="36"/>
      <c r="Y28" s="36"/>
      <c r="Z28" s="36"/>
    </row>
    <row r="29" ht="23.25" customHeight="1" outlineLevel="2" spans="1:26">
      <c r="A29" s="166" t="s">
        <v>43</v>
      </c>
      <c r="B29" s="14" t="s">
        <v>322</v>
      </c>
      <c r="C29" s="14" t="s">
        <v>323</v>
      </c>
      <c r="D29" s="14" t="s">
        <v>146</v>
      </c>
      <c r="E29" s="14" t="s">
        <v>147</v>
      </c>
      <c r="F29" s="14" t="s">
        <v>324</v>
      </c>
      <c r="G29" s="14" t="s">
        <v>253</v>
      </c>
      <c r="H29" s="36">
        <v>25.2</v>
      </c>
      <c r="I29" s="36">
        <v>25.2</v>
      </c>
      <c r="J29" s="36"/>
      <c r="K29" s="36"/>
      <c r="L29" s="36"/>
      <c r="M29" s="36"/>
      <c r="N29" s="36">
        <v>25.2</v>
      </c>
      <c r="O29" s="14"/>
      <c r="P29" s="14"/>
      <c r="Q29" s="36"/>
      <c r="R29" s="36"/>
      <c r="S29" s="36"/>
      <c r="T29" s="36"/>
      <c r="U29" s="36"/>
      <c r="V29" s="36"/>
      <c r="W29" s="36"/>
      <c r="X29" s="36"/>
      <c r="Y29" s="36"/>
      <c r="Z29" s="36"/>
    </row>
    <row r="30" ht="23.25" customHeight="1" outlineLevel="2" spans="1:26">
      <c r="A30" s="166" t="s">
        <v>43</v>
      </c>
      <c r="B30" s="14" t="s">
        <v>316</v>
      </c>
      <c r="C30" s="14" t="s">
        <v>317</v>
      </c>
      <c r="D30" s="14" t="s">
        <v>79</v>
      </c>
      <c r="E30" s="14" t="s">
        <v>70</v>
      </c>
      <c r="F30" s="14" t="s">
        <v>324</v>
      </c>
      <c r="G30" s="14" t="s">
        <v>253</v>
      </c>
      <c r="H30" s="36">
        <v>26.49</v>
      </c>
      <c r="I30" s="36">
        <v>26.49</v>
      </c>
      <c r="J30" s="36"/>
      <c r="K30" s="36"/>
      <c r="L30" s="36"/>
      <c r="M30" s="36"/>
      <c r="N30" s="36">
        <v>26.49</v>
      </c>
      <c r="O30" s="14"/>
      <c r="P30" s="14"/>
      <c r="Q30" s="36"/>
      <c r="R30" s="36"/>
      <c r="S30" s="36"/>
      <c r="T30" s="36"/>
      <c r="U30" s="36"/>
      <c r="V30" s="36"/>
      <c r="W30" s="36"/>
      <c r="X30" s="36"/>
      <c r="Y30" s="36"/>
      <c r="Z30" s="36"/>
    </row>
    <row r="31" ht="23.25" customHeight="1" outlineLevel="2" spans="1:26">
      <c r="A31" s="166" t="s">
        <v>43</v>
      </c>
      <c r="B31" s="14" t="s">
        <v>316</v>
      </c>
      <c r="C31" s="14" t="s">
        <v>317</v>
      </c>
      <c r="D31" s="14" t="s">
        <v>100</v>
      </c>
      <c r="E31" s="14" t="s">
        <v>70</v>
      </c>
      <c r="F31" s="14" t="s">
        <v>324</v>
      </c>
      <c r="G31" s="14" t="s">
        <v>253</v>
      </c>
      <c r="H31" s="36">
        <v>7.116</v>
      </c>
      <c r="I31" s="36">
        <v>7.116</v>
      </c>
      <c r="J31" s="36"/>
      <c r="K31" s="36"/>
      <c r="L31" s="36"/>
      <c r="M31" s="36"/>
      <c r="N31" s="36">
        <v>7.116</v>
      </c>
      <c r="O31" s="14"/>
      <c r="P31" s="14"/>
      <c r="Q31" s="36"/>
      <c r="R31" s="36"/>
      <c r="S31" s="36"/>
      <c r="T31" s="36"/>
      <c r="U31" s="36"/>
      <c r="V31" s="36"/>
      <c r="W31" s="36"/>
      <c r="X31" s="36"/>
      <c r="Y31" s="36"/>
      <c r="Z31" s="36"/>
    </row>
    <row r="32" ht="23.25" customHeight="1" outlineLevel="2" spans="1:26">
      <c r="A32" s="166" t="s">
        <v>43</v>
      </c>
      <c r="B32" s="14" t="s">
        <v>316</v>
      </c>
      <c r="C32" s="14" t="s">
        <v>317</v>
      </c>
      <c r="D32" s="14" t="s">
        <v>105</v>
      </c>
      <c r="E32" s="14" t="s">
        <v>70</v>
      </c>
      <c r="F32" s="14" t="s">
        <v>324</v>
      </c>
      <c r="G32" s="14" t="s">
        <v>253</v>
      </c>
      <c r="H32" s="36">
        <v>7.044</v>
      </c>
      <c r="I32" s="36">
        <v>7.044</v>
      </c>
      <c r="J32" s="36"/>
      <c r="K32" s="36"/>
      <c r="L32" s="36"/>
      <c r="M32" s="36"/>
      <c r="N32" s="36">
        <v>7.044</v>
      </c>
      <c r="O32" s="14"/>
      <c r="P32" s="14"/>
      <c r="Q32" s="36"/>
      <c r="R32" s="36"/>
      <c r="S32" s="36"/>
      <c r="T32" s="36"/>
      <c r="U32" s="36"/>
      <c r="V32" s="36"/>
      <c r="W32" s="36"/>
      <c r="X32" s="36"/>
      <c r="Y32" s="36"/>
      <c r="Z32" s="36"/>
    </row>
    <row r="33" ht="23.25" customHeight="1" outlineLevel="2" spans="1:26">
      <c r="A33" s="166" t="s">
        <v>43</v>
      </c>
      <c r="B33" s="14" t="s">
        <v>316</v>
      </c>
      <c r="C33" s="14" t="s">
        <v>317</v>
      </c>
      <c r="D33" s="14" t="s">
        <v>138</v>
      </c>
      <c r="E33" s="14" t="s">
        <v>70</v>
      </c>
      <c r="F33" s="14" t="s">
        <v>324</v>
      </c>
      <c r="G33" s="14" t="s">
        <v>253</v>
      </c>
      <c r="H33" s="36">
        <v>28.8552</v>
      </c>
      <c r="I33" s="36">
        <v>28.8552</v>
      </c>
      <c r="J33" s="36"/>
      <c r="K33" s="36"/>
      <c r="L33" s="36"/>
      <c r="M33" s="36"/>
      <c r="N33" s="36">
        <v>28.8552</v>
      </c>
      <c r="O33" s="14"/>
      <c r="P33" s="14"/>
      <c r="Q33" s="36"/>
      <c r="R33" s="36"/>
      <c r="S33" s="36"/>
      <c r="T33" s="36"/>
      <c r="U33" s="36"/>
      <c r="V33" s="36"/>
      <c r="W33" s="36"/>
      <c r="X33" s="36"/>
      <c r="Y33" s="36"/>
      <c r="Z33" s="36"/>
    </row>
    <row r="34" ht="23.25" customHeight="1" outlineLevel="2" spans="1:26">
      <c r="A34" s="166" t="s">
        <v>43</v>
      </c>
      <c r="B34" s="14" t="s">
        <v>316</v>
      </c>
      <c r="C34" s="14" t="s">
        <v>317</v>
      </c>
      <c r="D34" s="14" t="s">
        <v>146</v>
      </c>
      <c r="E34" s="14" t="s">
        <v>147</v>
      </c>
      <c r="F34" s="14" t="s">
        <v>324</v>
      </c>
      <c r="G34" s="14" t="s">
        <v>253</v>
      </c>
      <c r="H34" s="36">
        <v>39.6372</v>
      </c>
      <c r="I34" s="36">
        <v>39.6372</v>
      </c>
      <c r="J34" s="36"/>
      <c r="K34" s="36"/>
      <c r="L34" s="36"/>
      <c r="M34" s="36"/>
      <c r="N34" s="36">
        <v>39.6372</v>
      </c>
      <c r="O34" s="14"/>
      <c r="P34" s="14"/>
      <c r="Q34" s="36"/>
      <c r="R34" s="36"/>
      <c r="S34" s="36"/>
      <c r="T34" s="36"/>
      <c r="U34" s="36"/>
      <c r="V34" s="36"/>
      <c r="W34" s="36"/>
      <c r="X34" s="36"/>
      <c r="Y34" s="36"/>
      <c r="Z34" s="36"/>
    </row>
    <row r="35" ht="23.25" customHeight="1" outlineLevel="2" spans="1:26">
      <c r="A35" s="166" t="s">
        <v>43</v>
      </c>
      <c r="B35" s="14" t="s">
        <v>325</v>
      </c>
      <c r="C35" s="14" t="s">
        <v>246</v>
      </c>
      <c r="D35" s="14" t="s">
        <v>116</v>
      </c>
      <c r="E35" s="14" t="s">
        <v>117</v>
      </c>
      <c r="F35" s="14" t="s">
        <v>326</v>
      </c>
      <c r="G35" s="14" t="s">
        <v>257</v>
      </c>
      <c r="H35" s="36">
        <v>95.734272</v>
      </c>
      <c r="I35" s="36">
        <v>95.734272</v>
      </c>
      <c r="J35" s="36"/>
      <c r="K35" s="36"/>
      <c r="L35" s="36"/>
      <c r="M35" s="36"/>
      <c r="N35" s="36">
        <v>95.734272</v>
      </c>
      <c r="O35" s="14"/>
      <c r="P35" s="14"/>
      <c r="Q35" s="36"/>
      <c r="R35" s="36"/>
      <c r="S35" s="36"/>
      <c r="T35" s="36"/>
      <c r="U35" s="36"/>
      <c r="V35" s="36"/>
      <c r="W35" s="36"/>
      <c r="X35" s="36"/>
      <c r="Y35" s="36"/>
      <c r="Z35" s="36"/>
    </row>
    <row r="36" ht="23.25" customHeight="1" outlineLevel="2" spans="1:26">
      <c r="A36" s="166" t="s">
        <v>43</v>
      </c>
      <c r="B36" s="14" t="s">
        <v>325</v>
      </c>
      <c r="C36" s="14" t="s">
        <v>246</v>
      </c>
      <c r="D36" s="14" t="s">
        <v>126</v>
      </c>
      <c r="E36" s="14" t="s">
        <v>127</v>
      </c>
      <c r="F36" s="14" t="s">
        <v>327</v>
      </c>
      <c r="G36" s="14" t="s">
        <v>259</v>
      </c>
      <c r="H36" s="36">
        <v>14.90592</v>
      </c>
      <c r="I36" s="36">
        <v>14.90592</v>
      </c>
      <c r="J36" s="36"/>
      <c r="K36" s="36"/>
      <c r="L36" s="36"/>
      <c r="M36" s="36"/>
      <c r="N36" s="36">
        <v>14.90592</v>
      </c>
      <c r="O36" s="14"/>
      <c r="P36" s="14"/>
      <c r="Q36" s="36"/>
      <c r="R36" s="36"/>
      <c r="S36" s="36"/>
      <c r="T36" s="36"/>
      <c r="U36" s="36"/>
      <c r="V36" s="36"/>
      <c r="W36" s="36"/>
      <c r="X36" s="36"/>
      <c r="Y36" s="36"/>
      <c r="Z36" s="36"/>
    </row>
    <row r="37" ht="23.25" customHeight="1" outlineLevel="2" spans="1:26">
      <c r="A37" s="166" t="s">
        <v>43</v>
      </c>
      <c r="B37" s="14" t="s">
        <v>325</v>
      </c>
      <c r="C37" s="14" t="s">
        <v>246</v>
      </c>
      <c r="D37" s="14" t="s">
        <v>128</v>
      </c>
      <c r="E37" s="14" t="s">
        <v>129</v>
      </c>
      <c r="F37" s="14" t="s">
        <v>327</v>
      </c>
      <c r="G37" s="14" t="s">
        <v>259</v>
      </c>
      <c r="H37" s="36">
        <v>46.38</v>
      </c>
      <c r="I37" s="36">
        <v>46.38</v>
      </c>
      <c r="J37" s="36"/>
      <c r="K37" s="36"/>
      <c r="L37" s="36"/>
      <c r="M37" s="36"/>
      <c r="N37" s="36">
        <v>46.38</v>
      </c>
      <c r="O37" s="14"/>
      <c r="P37" s="14"/>
      <c r="Q37" s="36"/>
      <c r="R37" s="36"/>
      <c r="S37" s="36"/>
      <c r="T37" s="36"/>
      <c r="U37" s="36"/>
      <c r="V37" s="36"/>
      <c r="W37" s="36"/>
      <c r="X37" s="36"/>
      <c r="Y37" s="36"/>
      <c r="Z37" s="36"/>
    </row>
    <row r="38" ht="23.25" customHeight="1" outlineLevel="2" spans="1:26">
      <c r="A38" s="166" t="s">
        <v>43</v>
      </c>
      <c r="B38" s="14" t="s">
        <v>325</v>
      </c>
      <c r="C38" s="14" t="s">
        <v>246</v>
      </c>
      <c r="D38" s="14" t="s">
        <v>130</v>
      </c>
      <c r="E38" s="14" t="s">
        <v>131</v>
      </c>
      <c r="F38" s="14" t="s">
        <v>328</v>
      </c>
      <c r="G38" s="14" t="s">
        <v>262</v>
      </c>
      <c r="H38" s="36">
        <v>7.45296</v>
      </c>
      <c r="I38" s="36">
        <v>7.45296</v>
      </c>
      <c r="J38" s="36"/>
      <c r="K38" s="36"/>
      <c r="L38" s="36"/>
      <c r="M38" s="36"/>
      <c r="N38" s="36">
        <v>7.45296</v>
      </c>
      <c r="O38" s="14"/>
      <c r="P38" s="14"/>
      <c r="Q38" s="36"/>
      <c r="R38" s="36"/>
      <c r="S38" s="36"/>
      <c r="T38" s="36"/>
      <c r="U38" s="36"/>
      <c r="V38" s="36"/>
      <c r="W38" s="36"/>
      <c r="X38" s="36"/>
      <c r="Y38" s="36"/>
      <c r="Z38" s="36"/>
    </row>
    <row r="39" ht="23.25" customHeight="1" outlineLevel="2" spans="1:26">
      <c r="A39" s="166" t="s">
        <v>43</v>
      </c>
      <c r="B39" s="14" t="s">
        <v>325</v>
      </c>
      <c r="C39" s="14" t="s">
        <v>246</v>
      </c>
      <c r="D39" s="14" t="s">
        <v>132</v>
      </c>
      <c r="E39" s="14" t="s">
        <v>133</v>
      </c>
      <c r="F39" s="14" t="s">
        <v>329</v>
      </c>
      <c r="G39" s="14" t="s">
        <v>265</v>
      </c>
      <c r="H39" s="36">
        <v>0.66186</v>
      </c>
      <c r="I39" s="36">
        <v>0.66186</v>
      </c>
      <c r="J39" s="36"/>
      <c r="K39" s="36"/>
      <c r="L39" s="36"/>
      <c r="M39" s="36"/>
      <c r="N39" s="36">
        <v>0.66186</v>
      </c>
      <c r="O39" s="14"/>
      <c r="P39" s="14"/>
      <c r="Q39" s="36"/>
      <c r="R39" s="36"/>
      <c r="S39" s="36"/>
      <c r="T39" s="36"/>
      <c r="U39" s="36"/>
      <c r="V39" s="36"/>
      <c r="W39" s="36"/>
      <c r="X39" s="36"/>
      <c r="Y39" s="36"/>
      <c r="Z39" s="36"/>
    </row>
    <row r="40" ht="23.25" customHeight="1" outlineLevel="2" spans="1:26">
      <c r="A40" s="166" t="s">
        <v>43</v>
      </c>
      <c r="B40" s="14" t="s">
        <v>325</v>
      </c>
      <c r="C40" s="14" t="s">
        <v>246</v>
      </c>
      <c r="D40" s="14" t="s">
        <v>132</v>
      </c>
      <c r="E40" s="14" t="s">
        <v>133</v>
      </c>
      <c r="F40" s="14" t="s">
        <v>329</v>
      </c>
      <c r="G40" s="14" t="s">
        <v>265</v>
      </c>
      <c r="H40" s="36">
        <v>6.6186</v>
      </c>
      <c r="I40" s="36">
        <v>6.6186</v>
      </c>
      <c r="J40" s="36"/>
      <c r="K40" s="36"/>
      <c r="L40" s="36"/>
      <c r="M40" s="36"/>
      <c r="N40" s="36">
        <v>6.6186</v>
      </c>
      <c r="O40" s="14"/>
      <c r="P40" s="14"/>
      <c r="Q40" s="36"/>
      <c r="R40" s="36"/>
      <c r="S40" s="36"/>
      <c r="T40" s="36"/>
      <c r="U40" s="36"/>
      <c r="V40" s="36"/>
      <c r="W40" s="36"/>
      <c r="X40" s="36"/>
      <c r="Y40" s="36"/>
      <c r="Z40" s="36"/>
    </row>
    <row r="41" ht="23.25" customHeight="1" outlineLevel="2" spans="1:26">
      <c r="A41" s="166" t="s">
        <v>43</v>
      </c>
      <c r="B41" s="14" t="s">
        <v>325</v>
      </c>
      <c r="C41" s="14" t="s">
        <v>246</v>
      </c>
      <c r="D41" s="14" t="s">
        <v>120</v>
      </c>
      <c r="E41" s="14" t="s">
        <v>121</v>
      </c>
      <c r="F41" s="14" t="s">
        <v>329</v>
      </c>
      <c r="G41" s="14" t="s">
        <v>265</v>
      </c>
      <c r="H41" s="36">
        <v>3.47184</v>
      </c>
      <c r="I41" s="36">
        <v>3.47184</v>
      </c>
      <c r="J41" s="36"/>
      <c r="K41" s="36"/>
      <c r="L41" s="36"/>
      <c r="M41" s="36"/>
      <c r="N41" s="36">
        <v>3.47184</v>
      </c>
      <c r="O41" s="14"/>
      <c r="P41" s="14"/>
      <c r="Q41" s="36"/>
      <c r="R41" s="36"/>
      <c r="S41" s="36"/>
      <c r="T41" s="36"/>
      <c r="U41" s="36"/>
      <c r="V41" s="36"/>
      <c r="W41" s="36"/>
      <c r="X41" s="36"/>
      <c r="Y41" s="36"/>
      <c r="Z41" s="36"/>
    </row>
    <row r="42" ht="23.25" customHeight="1" outlineLevel="2" spans="1:26">
      <c r="A42" s="166" t="s">
        <v>43</v>
      </c>
      <c r="B42" s="14" t="s">
        <v>330</v>
      </c>
      <c r="C42" s="14" t="s">
        <v>167</v>
      </c>
      <c r="D42" s="14" t="s">
        <v>166</v>
      </c>
      <c r="E42" s="14" t="s">
        <v>167</v>
      </c>
      <c r="F42" s="14" t="s">
        <v>331</v>
      </c>
      <c r="G42" s="14" t="s">
        <v>167</v>
      </c>
      <c r="H42" s="36">
        <v>73.543104</v>
      </c>
      <c r="I42" s="36">
        <v>73.543104</v>
      </c>
      <c r="J42" s="36"/>
      <c r="K42" s="36"/>
      <c r="L42" s="36"/>
      <c r="M42" s="36"/>
      <c r="N42" s="36">
        <v>73.543104</v>
      </c>
      <c r="O42" s="14"/>
      <c r="P42" s="14"/>
      <c r="Q42" s="36"/>
      <c r="R42" s="36"/>
      <c r="S42" s="36"/>
      <c r="T42" s="36"/>
      <c r="U42" s="36"/>
      <c r="V42" s="36"/>
      <c r="W42" s="36"/>
      <c r="X42" s="36"/>
      <c r="Y42" s="36"/>
      <c r="Z42" s="36"/>
    </row>
    <row r="43" ht="23.25" customHeight="1" outlineLevel="2" spans="1:26">
      <c r="A43" s="166" t="s">
        <v>43</v>
      </c>
      <c r="B43" s="14" t="s">
        <v>332</v>
      </c>
      <c r="C43" s="14" t="s">
        <v>251</v>
      </c>
      <c r="D43" s="14" t="s">
        <v>69</v>
      </c>
      <c r="E43" s="14" t="s">
        <v>70</v>
      </c>
      <c r="F43" s="14" t="s">
        <v>333</v>
      </c>
      <c r="G43" s="14" t="s">
        <v>251</v>
      </c>
      <c r="H43" s="36">
        <v>40.824</v>
      </c>
      <c r="I43" s="36">
        <v>40.824</v>
      </c>
      <c r="J43" s="36"/>
      <c r="K43" s="36"/>
      <c r="L43" s="36"/>
      <c r="M43" s="36"/>
      <c r="N43" s="36">
        <v>40.824</v>
      </c>
      <c r="O43" s="14"/>
      <c r="P43" s="14"/>
      <c r="Q43" s="36"/>
      <c r="R43" s="36"/>
      <c r="S43" s="36"/>
      <c r="T43" s="36"/>
      <c r="U43" s="36"/>
      <c r="V43" s="36"/>
      <c r="W43" s="36"/>
      <c r="X43" s="36"/>
      <c r="Y43" s="36"/>
      <c r="Z43" s="36"/>
    </row>
    <row r="44" ht="23.25" customHeight="1" outlineLevel="2" spans="1:26">
      <c r="A44" s="166" t="s">
        <v>43</v>
      </c>
      <c r="B44" s="14" t="s">
        <v>332</v>
      </c>
      <c r="C44" s="14" t="s">
        <v>251</v>
      </c>
      <c r="D44" s="14" t="s">
        <v>69</v>
      </c>
      <c r="E44" s="14" t="s">
        <v>70</v>
      </c>
      <c r="F44" s="14" t="s">
        <v>333</v>
      </c>
      <c r="G44" s="14" t="s">
        <v>251</v>
      </c>
      <c r="H44" s="36">
        <v>1.9992</v>
      </c>
      <c r="I44" s="36">
        <v>1.9992</v>
      </c>
      <c r="J44" s="36"/>
      <c r="K44" s="36"/>
      <c r="L44" s="36"/>
      <c r="M44" s="36"/>
      <c r="N44" s="36">
        <v>1.9992</v>
      </c>
      <c r="O44" s="14"/>
      <c r="P44" s="14"/>
      <c r="Q44" s="36"/>
      <c r="R44" s="36"/>
      <c r="S44" s="36"/>
      <c r="T44" s="36"/>
      <c r="U44" s="36"/>
      <c r="V44" s="36"/>
      <c r="W44" s="36"/>
      <c r="X44" s="36"/>
      <c r="Y44" s="36"/>
      <c r="Z44" s="36"/>
    </row>
    <row r="45" ht="23.25" customHeight="1" outlineLevel="2" spans="1:26">
      <c r="A45" s="166" t="s">
        <v>43</v>
      </c>
      <c r="B45" s="14" t="s">
        <v>332</v>
      </c>
      <c r="C45" s="14" t="s">
        <v>251</v>
      </c>
      <c r="D45" s="14" t="s">
        <v>89</v>
      </c>
      <c r="E45" s="14" t="s">
        <v>63</v>
      </c>
      <c r="F45" s="14" t="s">
        <v>333</v>
      </c>
      <c r="G45" s="14" t="s">
        <v>251</v>
      </c>
      <c r="H45" s="36">
        <v>60</v>
      </c>
      <c r="I45" s="36">
        <v>60</v>
      </c>
      <c r="J45" s="36"/>
      <c r="K45" s="36"/>
      <c r="L45" s="36"/>
      <c r="M45" s="36"/>
      <c r="N45" s="36">
        <v>60</v>
      </c>
      <c r="O45" s="14"/>
      <c r="P45" s="14"/>
      <c r="Q45" s="36"/>
      <c r="R45" s="36"/>
      <c r="S45" s="36"/>
      <c r="T45" s="36"/>
      <c r="U45" s="36"/>
      <c r="V45" s="36"/>
      <c r="W45" s="36"/>
      <c r="X45" s="36"/>
      <c r="Y45" s="36"/>
      <c r="Z45" s="36"/>
    </row>
    <row r="46" ht="23.25" customHeight="1" outlineLevel="2" spans="1:26">
      <c r="A46" s="166" t="s">
        <v>43</v>
      </c>
      <c r="B46" s="14" t="s">
        <v>334</v>
      </c>
      <c r="C46" s="14" t="s">
        <v>335</v>
      </c>
      <c r="D46" s="14" t="s">
        <v>69</v>
      </c>
      <c r="E46" s="14" t="s">
        <v>70</v>
      </c>
      <c r="F46" s="14" t="s">
        <v>336</v>
      </c>
      <c r="G46" s="14" t="s">
        <v>271</v>
      </c>
      <c r="H46" s="36">
        <v>14.7</v>
      </c>
      <c r="I46" s="36">
        <v>14.7</v>
      </c>
      <c r="J46" s="36"/>
      <c r="K46" s="36"/>
      <c r="L46" s="36"/>
      <c r="M46" s="36"/>
      <c r="N46" s="36">
        <v>14.7</v>
      </c>
      <c r="O46" s="14"/>
      <c r="P46" s="14"/>
      <c r="Q46" s="36"/>
      <c r="R46" s="36"/>
      <c r="S46" s="36"/>
      <c r="T46" s="36"/>
      <c r="U46" s="36"/>
      <c r="V46" s="36"/>
      <c r="W46" s="36"/>
      <c r="X46" s="36"/>
      <c r="Y46" s="36"/>
      <c r="Z46" s="36"/>
    </row>
    <row r="47" ht="23.25" customHeight="1" outlineLevel="2" spans="1:26">
      <c r="A47" s="166" t="s">
        <v>43</v>
      </c>
      <c r="B47" s="14" t="s">
        <v>337</v>
      </c>
      <c r="C47" s="14" t="s">
        <v>264</v>
      </c>
      <c r="D47" s="14" t="s">
        <v>69</v>
      </c>
      <c r="E47" s="14" t="s">
        <v>70</v>
      </c>
      <c r="F47" s="14" t="s">
        <v>338</v>
      </c>
      <c r="G47" s="14" t="s">
        <v>264</v>
      </c>
      <c r="H47" s="36">
        <v>1</v>
      </c>
      <c r="I47" s="36">
        <v>1</v>
      </c>
      <c r="J47" s="36"/>
      <c r="K47" s="36"/>
      <c r="L47" s="36"/>
      <c r="M47" s="36"/>
      <c r="N47" s="36">
        <v>1</v>
      </c>
      <c r="O47" s="14"/>
      <c r="P47" s="14"/>
      <c r="Q47" s="36"/>
      <c r="R47" s="36"/>
      <c r="S47" s="36"/>
      <c r="T47" s="36"/>
      <c r="U47" s="36"/>
      <c r="V47" s="36"/>
      <c r="W47" s="36"/>
      <c r="X47" s="36"/>
      <c r="Y47" s="36"/>
      <c r="Z47" s="36"/>
    </row>
    <row r="48" ht="23.25" customHeight="1" outlineLevel="2" spans="1:26">
      <c r="A48" s="166" t="s">
        <v>43</v>
      </c>
      <c r="B48" s="14" t="s">
        <v>339</v>
      </c>
      <c r="C48" s="14" t="s">
        <v>278</v>
      </c>
      <c r="D48" s="14" t="s">
        <v>69</v>
      </c>
      <c r="E48" s="14" t="s">
        <v>70</v>
      </c>
      <c r="F48" s="14" t="s">
        <v>340</v>
      </c>
      <c r="G48" s="14" t="s">
        <v>278</v>
      </c>
      <c r="H48" s="36">
        <v>3.949824</v>
      </c>
      <c r="I48" s="36">
        <v>3.949824</v>
      </c>
      <c r="J48" s="36"/>
      <c r="K48" s="36"/>
      <c r="L48" s="36"/>
      <c r="M48" s="36"/>
      <c r="N48" s="36">
        <v>3.949824</v>
      </c>
      <c r="O48" s="14"/>
      <c r="P48" s="14"/>
      <c r="Q48" s="36"/>
      <c r="R48" s="36"/>
      <c r="S48" s="36"/>
      <c r="T48" s="36"/>
      <c r="U48" s="36"/>
      <c r="V48" s="36"/>
      <c r="W48" s="36"/>
      <c r="X48" s="36"/>
      <c r="Y48" s="36"/>
      <c r="Z48" s="36"/>
    </row>
    <row r="49" ht="23.25" customHeight="1" outlineLevel="2" spans="1:26">
      <c r="A49" s="166" t="s">
        <v>43</v>
      </c>
      <c r="B49" s="14" t="s">
        <v>339</v>
      </c>
      <c r="C49" s="14" t="s">
        <v>278</v>
      </c>
      <c r="D49" s="14" t="s">
        <v>79</v>
      </c>
      <c r="E49" s="14" t="s">
        <v>70</v>
      </c>
      <c r="F49" s="14" t="s">
        <v>340</v>
      </c>
      <c r="G49" s="14" t="s">
        <v>278</v>
      </c>
      <c r="H49" s="36">
        <v>2.224344</v>
      </c>
      <c r="I49" s="36">
        <v>2.224344</v>
      </c>
      <c r="J49" s="36"/>
      <c r="K49" s="36"/>
      <c r="L49" s="36"/>
      <c r="M49" s="36"/>
      <c r="N49" s="36">
        <v>2.224344</v>
      </c>
      <c r="O49" s="14"/>
      <c r="P49" s="14"/>
      <c r="Q49" s="36"/>
      <c r="R49" s="36"/>
      <c r="S49" s="36"/>
      <c r="T49" s="36"/>
      <c r="U49" s="36"/>
      <c r="V49" s="36"/>
      <c r="W49" s="36"/>
      <c r="X49" s="36"/>
      <c r="Y49" s="36"/>
      <c r="Z49" s="36"/>
    </row>
    <row r="50" ht="23.25" customHeight="1" outlineLevel="2" spans="1:26">
      <c r="A50" s="166" t="s">
        <v>43</v>
      </c>
      <c r="B50" s="14" t="s">
        <v>339</v>
      </c>
      <c r="C50" s="14" t="s">
        <v>278</v>
      </c>
      <c r="D50" s="14" t="s">
        <v>100</v>
      </c>
      <c r="E50" s="14" t="s">
        <v>70</v>
      </c>
      <c r="F50" s="14" t="s">
        <v>340</v>
      </c>
      <c r="G50" s="14" t="s">
        <v>278</v>
      </c>
      <c r="H50" s="36">
        <v>0.643848</v>
      </c>
      <c r="I50" s="36">
        <v>0.643848</v>
      </c>
      <c r="J50" s="36"/>
      <c r="K50" s="36"/>
      <c r="L50" s="36"/>
      <c r="M50" s="36"/>
      <c r="N50" s="36">
        <v>0.643848</v>
      </c>
      <c r="O50" s="14"/>
      <c r="P50" s="14"/>
      <c r="Q50" s="36"/>
      <c r="R50" s="36"/>
      <c r="S50" s="36"/>
      <c r="T50" s="36"/>
      <c r="U50" s="36"/>
      <c r="V50" s="36"/>
      <c r="W50" s="36"/>
      <c r="X50" s="36"/>
      <c r="Y50" s="36"/>
      <c r="Z50" s="36"/>
    </row>
    <row r="51" ht="23.25" customHeight="1" outlineLevel="2" spans="1:26">
      <c r="A51" s="166" t="s">
        <v>43</v>
      </c>
      <c r="B51" s="14" t="s">
        <v>339</v>
      </c>
      <c r="C51" s="14" t="s">
        <v>278</v>
      </c>
      <c r="D51" s="14" t="s">
        <v>105</v>
      </c>
      <c r="E51" s="14" t="s">
        <v>70</v>
      </c>
      <c r="F51" s="14" t="s">
        <v>340</v>
      </c>
      <c r="G51" s="14" t="s">
        <v>278</v>
      </c>
      <c r="H51" s="36">
        <v>0.598248</v>
      </c>
      <c r="I51" s="36">
        <v>0.598248</v>
      </c>
      <c r="J51" s="36"/>
      <c r="K51" s="36"/>
      <c r="L51" s="36"/>
      <c r="M51" s="36"/>
      <c r="N51" s="36">
        <v>0.598248</v>
      </c>
      <c r="O51" s="14"/>
      <c r="P51" s="14"/>
      <c r="Q51" s="36"/>
      <c r="R51" s="36"/>
      <c r="S51" s="36"/>
      <c r="T51" s="36"/>
      <c r="U51" s="36"/>
      <c r="V51" s="36"/>
      <c r="W51" s="36"/>
      <c r="X51" s="36"/>
      <c r="Y51" s="36"/>
      <c r="Z51" s="36"/>
    </row>
    <row r="52" ht="23.25" customHeight="1" outlineLevel="2" spans="1:26">
      <c r="A52" s="166" t="s">
        <v>43</v>
      </c>
      <c r="B52" s="14" t="s">
        <v>339</v>
      </c>
      <c r="C52" s="14" t="s">
        <v>278</v>
      </c>
      <c r="D52" s="14" t="s">
        <v>138</v>
      </c>
      <c r="E52" s="14" t="s">
        <v>70</v>
      </c>
      <c r="F52" s="14" t="s">
        <v>340</v>
      </c>
      <c r="G52" s="14" t="s">
        <v>278</v>
      </c>
      <c r="H52" s="36">
        <v>2.387184</v>
      </c>
      <c r="I52" s="36">
        <v>2.387184</v>
      </c>
      <c r="J52" s="36"/>
      <c r="K52" s="36"/>
      <c r="L52" s="36"/>
      <c r="M52" s="36"/>
      <c r="N52" s="36">
        <v>2.387184</v>
      </c>
      <c r="O52" s="14"/>
      <c r="P52" s="14"/>
      <c r="Q52" s="36"/>
      <c r="R52" s="36"/>
      <c r="S52" s="36"/>
      <c r="T52" s="36"/>
      <c r="U52" s="36"/>
      <c r="V52" s="36"/>
      <c r="W52" s="36"/>
      <c r="X52" s="36"/>
      <c r="Y52" s="36"/>
      <c r="Z52" s="36"/>
    </row>
    <row r="53" ht="23.25" customHeight="1" outlineLevel="2" spans="1:26">
      <c r="A53" s="166" t="s">
        <v>43</v>
      </c>
      <c r="B53" s="14" t="s">
        <v>339</v>
      </c>
      <c r="C53" s="14" t="s">
        <v>278</v>
      </c>
      <c r="D53" s="14" t="s">
        <v>146</v>
      </c>
      <c r="E53" s="14" t="s">
        <v>147</v>
      </c>
      <c r="F53" s="14" t="s">
        <v>340</v>
      </c>
      <c r="G53" s="14" t="s">
        <v>278</v>
      </c>
      <c r="H53" s="36">
        <v>3.433752</v>
      </c>
      <c r="I53" s="36">
        <v>3.433752</v>
      </c>
      <c r="J53" s="36"/>
      <c r="K53" s="36"/>
      <c r="L53" s="36"/>
      <c r="M53" s="36"/>
      <c r="N53" s="36">
        <v>3.433752</v>
      </c>
      <c r="O53" s="14"/>
      <c r="P53" s="14"/>
      <c r="Q53" s="36"/>
      <c r="R53" s="36"/>
      <c r="S53" s="36"/>
      <c r="T53" s="36"/>
      <c r="U53" s="36"/>
      <c r="V53" s="36"/>
      <c r="W53" s="36"/>
      <c r="X53" s="36"/>
      <c r="Y53" s="36"/>
      <c r="Z53" s="36"/>
    </row>
    <row r="54" ht="23.25" customHeight="1" outlineLevel="2" spans="1:26">
      <c r="A54" s="166" t="s">
        <v>43</v>
      </c>
      <c r="B54" s="14" t="s">
        <v>334</v>
      </c>
      <c r="C54" s="14" t="s">
        <v>335</v>
      </c>
      <c r="D54" s="14" t="s">
        <v>69</v>
      </c>
      <c r="E54" s="14" t="s">
        <v>70</v>
      </c>
      <c r="F54" s="14" t="s">
        <v>341</v>
      </c>
      <c r="G54" s="14" t="s">
        <v>280</v>
      </c>
      <c r="H54" s="36">
        <v>4.93728</v>
      </c>
      <c r="I54" s="36">
        <v>4.93728</v>
      </c>
      <c r="J54" s="36"/>
      <c r="K54" s="36"/>
      <c r="L54" s="36"/>
      <c r="M54" s="36"/>
      <c r="N54" s="36">
        <v>4.93728</v>
      </c>
      <c r="O54" s="14"/>
      <c r="P54" s="14"/>
      <c r="Q54" s="36"/>
      <c r="R54" s="36"/>
      <c r="S54" s="36"/>
      <c r="T54" s="36"/>
      <c r="U54" s="36"/>
      <c r="V54" s="36"/>
      <c r="W54" s="36"/>
      <c r="X54" s="36"/>
      <c r="Y54" s="36"/>
      <c r="Z54" s="36"/>
    </row>
    <row r="55" ht="23.25" customHeight="1" outlineLevel="2" spans="1:26">
      <c r="A55" s="166" t="s">
        <v>43</v>
      </c>
      <c r="B55" s="14" t="s">
        <v>334</v>
      </c>
      <c r="C55" s="14" t="s">
        <v>335</v>
      </c>
      <c r="D55" s="14" t="s">
        <v>79</v>
      </c>
      <c r="E55" s="14" t="s">
        <v>70</v>
      </c>
      <c r="F55" s="14" t="s">
        <v>341</v>
      </c>
      <c r="G55" s="14" t="s">
        <v>280</v>
      </c>
      <c r="H55" s="36">
        <v>2.78043</v>
      </c>
      <c r="I55" s="36">
        <v>2.78043</v>
      </c>
      <c r="J55" s="36"/>
      <c r="K55" s="36"/>
      <c r="L55" s="36"/>
      <c r="M55" s="36"/>
      <c r="N55" s="36">
        <v>2.78043</v>
      </c>
      <c r="O55" s="14"/>
      <c r="P55" s="14"/>
      <c r="Q55" s="36"/>
      <c r="R55" s="36"/>
      <c r="S55" s="36"/>
      <c r="T55" s="36"/>
      <c r="U55" s="36"/>
      <c r="V55" s="36"/>
      <c r="W55" s="36"/>
      <c r="X55" s="36"/>
      <c r="Y55" s="36"/>
      <c r="Z55" s="36"/>
    </row>
    <row r="56" ht="23.25" customHeight="1" outlineLevel="2" spans="1:26">
      <c r="A56" s="166" t="s">
        <v>43</v>
      </c>
      <c r="B56" s="14" t="s">
        <v>334</v>
      </c>
      <c r="C56" s="14" t="s">
        <v>335</v>
      </c>
      <c r="D56" s="14" t="s">
        <v>100</v>
      </c>
      <c r="E56" s="14" t="s">
        <v>70</v>
      </c>
      <c r="F56" s="14" t="s">
        <v>341</v>
      </c>
      <c r="G56" s="14" t="s">
        <v>280</v>
      </c>
      <c r="H56" s="36">
        <v>0.80481</v>
      </c>
      <c r="I56" s="36">
        <v>0.80481</v>
      </c>
      <c r="J56" s="36"/>
      <c r="K56" s="36"/>
      <c r="L56" s="36"/>
      <c r="M56" s="36"/>
      <c r="N56" s="36">
        <v>0.80481</v>
      </c>
      <c r="O56" s="14"/>
      <c r="P56" s="14"/>
      <c r="Q56" s="36"/>
      <c r="R56" s="36"/>
      <c r="S56" s="36"/>
      <c r="T56" s="36"/>
      <c r="U56" s="36"/>
      <c r="V56" s="36"/>
      <c r="W56" s="36"/>
      <c r="X56" s="36"/>
      <c r="Y56" s="36"/>
      <c r="Z56" s="36"/>
    </row>
    <row r="57" ht="23.25" customHeight="1" outlineLevel="2" spans="1:26">
      <c r="A57" s="166" t="s">
        <v>43</v>
      </c>
      <c r="B57" s="14" t="s">
        <v>334</v>
      </c>
      <c r="C57" s="14" t="s">
        <v>335</v>
      </c>
      <c r="D57" s="14" t="s">
        <v>105</v>
      </c>
      <c r="E57" s="14" t="s">
        <v>70</v>
      </c>
      <c r="F57" s="14" t="s">
        <v>341</v>
      </c>
      <c r="G57" s="14" t="s">
        <v>280</v>
      </c>
      <c r="H57" s="36">
        <v>0.74781</v>
      </c>
      <c r="I57" s="36">
        <v>0.74781</v>
      </c>
      <c r="J57" s="36"/>
      <c r="K57" s="36"/>
      <c r="L57" s="36"/>
      <c r="M57" s="36"/>
      <c r="N57" s="36">
        <v>0.74781</v>
      </c>
      <c r="O57" s="14"/>
      <c r="P57" s="14"/>
      <c r="Q57" s="36"/>
      <c r="R57" s="36"/>
      <c r="S57" s="36"/>
      <c r="T57" s="36"/>
      <c r="U57" s="36"/>
      <c r="V57" s="36"/>
      <c r="W57" s="36"/>
      <c r="X57" s="36"/>
      <c r="Y57" s="36"/>
      <c r="Z57" s="36"/>
    </row>
    <row r="58" ht="23.25" customHeight="1" outlineLevel="2" spans="1:26">
      <c r="A58" s="166" t="s">
        <v>43</v>
      </c>
      <c r="B58" s="14" t="s">
        <v>334</v>
      </c>
      <c r="C58" s="14" t="s">
        <v>335</v>
      </c>
      <c r="D58" s="14" t="s">
        <v>138</v>
      </c>
      <c r="E58" s="14" t="s">
        <v>70</v>
      </c>
      <c r="F58" s="14" t="s">
        <v>341</v>
      </c>
      <c r="G58" s="14" t="s">
        <v>280</v>
      </c>
      <c r="H58" s="36">
        <v>2.98398</v>
      </c>
      <c r="I58" s="36">
        <v>2.98398</v>
      </c>
      <c r="J58" s="36"/>
      <c r="K58" s="36"/>
      <c r="L58" s="36"/>
      <c r="M58" s="36"/>
      <c r="N58" s="36">
        <v>2.98398</v>
      </c>
      <c r="O58" s="14"/>
      <c r="P58" s="14"/>
      <c r="Q58" s="36"/>
      <c r="R58" s="36"/>
      <c r="S58" s="36"/>
      <c r="T58" s="36"/>
      <c r="U58" s="36"/>
      <c r="V58" s="36"/>
      <c r="W58" s="36"/>
      <c r="X58" s="36"/>
      <c r="Y58" s="36"/>
      <c r="Z58" s="36"/>
    </row>
    <row r="59" ht="23.25" customHeight="1" outlineLevel="2" spans="1:26">
      <c r="A59" s="166" t="s">
        <v>43</v>
      </c>
      <c r="B59" s="14" t="s">
        <v>334</v>
      </c>
      <c r="C59" s="14" t="s">
        <v>335</v>
      </c>
      <c r="D59" s="14" t="s">
        <v>146</v>
      </c>
      <c r="E59" s="14" t="s">
        <v>147</v>
      </c>
      <c r="F59" s="14" t="s">
        <v>341</v>
      </c>
      <c r="G59" s="14" t="s">
        <v>280</v>
      </c>
      <c r="H59" s="36">
        <v>4.29219</v>
      </c>
      <c r="I59" s="36">
        <v>4.29219</v>
      </c>
      <c r="J59" s="36"/>
      <c r="K59" s="36"/>
      <c r="L59" s="36"/>
      <c r="M59" s="36"/>
      <c r="N59" s="36">
        <v>4.29219</v>
      </c>
      <c r="O59" s="14"/>
      <c r="P59" s="14"/>
      <c r="Q59" s="36"/>
      <c r="R59" s="36"/>
      <c r="S59" s="36"/>
      <c r="T59" s="36"/>
      <c r="U59" s="36"/>
      <c r="V59" s="36"/>
      <c r="W59" s="36"/>
      <c r="X59" s="36"/>
      <c r="Y59" s="36"/>
      <c r="Z59" s="36"/>
    </row>
    <row r="60" ht="23.25" customHeight="1" outlineLevel="2" spans="1:26">
      <c r="A60" s="166" t="s">
        <v>43</v>
      </c>
      <c r="B60" s="14" t="s">
        <v>342</v>
      </c>
      <c r="C60" s="14" t="s">
        <v>343</v>
      </c>
      <c r="D60" s="14" t="s">
        <v>69</v>
      </c>
      <c r="E60" s="14" t="s">
        <v>70</v>
      </c>
      <c r="F60" s="14" t="s">
        <v>344</v>
      </c>
      <c r="G60" s="14" t="s">
        <v>266</v>
      </c>
      <c r="H60" s="36">
        <v>8</v>
      </c>
      <c r="I60" s="36">
        <v>8</v>
      </c>
      <c r="J60" s="36"/>
      <c r="K60" s="36"/>
      <c r="L60" s="36"/>
      <c r="M60" s="36"/>
      <c r="N60" s="36">
        <v>8</v>
      </c>
      <c r="O60" s="14"/>
      <c r="P60" s="14"/>
      <c r="Q60" s="36"/>
      <c r="R60" s="36"/>
      <c r="S60" s="36"/>
      <c r="T60" s="36"/>
      <c r="U60" s="36"/>
      <c r="V60" s="36"/>
      <c r="W60" s="36"/>
      <c r="X60" s="36"/>
      <c r="Y60" s="36"/>
      <c r="Z60" s="36"/>
    </row>
    <row r="61" ht="23.25" customHeight="1" outlineLevel="2" spans="1:26">
      <c r="A61" s="166" t="s">
        <v>43</v>
      </c>
      <c r="B61" s="14" t="s">
        <v>345</v>
      </c>
      <c r="C61" s="14" t="s">
        <v>346</v>
      </c>
      <c r="D61" s="14" t="s">
        <v>69</v>
      </c>
      <c r="E61" s="14" t="s">
        <v>70</v>
      </c>
      <c r="F61" s="14" t="s">
        <v>347</v>
      </c>
      <c r="G61" s="14" t="s">
        <v>283</v>
      </c>
      <c r="H61" s="36">
        <v>14.94</v>
      </c>
      <c r="I61" s="36">
        <v>14.94</v>
      </c>
      <c r="J61" s="36"/>
      <c r="K61" s="36"/>
      <c r="L61" s="36"/>
      <c r="M61" s="36"/>
      <c r="N61" s="36">
        <v>14.94</v>
      </c>
      <c r="O61" s="14"/>
      <c r="P61" s="14"/>
      <c r="Q61" s="36"/>
      <c r="R61" s="36"/>
      <c r="S61" s="36"/>
      <c r="T61" s="36"/>
      <c r="U61" s="36"/>
      <c r="V61" s="36"/>
      <c r="W61" s="36"/>
      <c r="X61" s="36"/>
      <c r="Y61" s="36"/>
      <c r="Z61" s="36"/>
    </row>
    <row r="62" ht="23.25" customHeight="1" outlineLevel="2" spans="1:26">
      <c r="A62" s="166" t="s">
        <v>43</v>
      </c>
      <c r="B62" s="14" t="s">
        <v>348</v>
      </c>
      <c r="C62" s="14" t="s">
        <v>270</v>
      </c>
      <c r="D62" s="14" t="s">
        <v>112</v>
      </c>
      <c r="E62" s="14" t="s">
        <v>113</v>
      </c>
      <c r="F62" s="14" t="s">
        <v>349</v>
      </c>
      <c r="G62" s="14" t="s">
        <v>285</v>
      </c>
      <c r="H62" s="36">
        <v>19.24092</v>
      </c>
      <c r="I62" s="36">
        <v>19.24092</v>
      </c>
      <c r="J62" s="36"/>
      <c r="K62" s="36"/>
      <c r="L62" s="36"/>
      <c r="M62" s="36"/>
      <c r="N62" s="36">
        <v>19.24092</v>
      </c>
      <c r="O62" s="14"/>
      <c r="P62" s="14"/>
      <c r="Q62" s="36"/>
      <c r="R62" s="36"/>
      <c r="S62" s="36"/>
      <c r="T62" s="36"/>
      <c r="U62" s="36"/>
      <c r="V62" s="36"/>
      <c r="W62" s="36"/>
      <c r="X62" s="36"/>
      <c r="Y62" s="36"/>
      <c r="Z62" s="36"/>
    </row>
    <row r="63" ht="23.25" customHeight="1" outlineLevel="2" spans="1:26">
      <c r="A63" s="166" t="s">
        <v>43</v>
      </c>
      <c r="B63" s="14" t="s">
        <v>348</v>
      </c>
      <c r="C63" s="14" t="s">
        <v>270</v>
      </c>
      <c r="D63" s="14" t="s">
        <v>114</v>
      </c>
      <c r="E63" s="14" t="s">
        <v>115</v>
      </c>
      <c r="F63" s="14" t="s">
        <v>349</v>
      </c>
      <c r="G63" s="14" t="s">
        <v>285</v>
      </c>
      <c r="H63" s="36">
        <v>27.456</v>
      </c>
      <c r="I63" s="36">
        <v>27.456</v>
      </c>
      <c r="J63" s="36"/>
      <c r="K63" s="36"/>
      <c r="L63" s="36"/>
      <c r="M63" s="36"/>
      <c r="N63" s="36">
        <v>27.456</v>
      </c>
      <c r="O63" s="14"/>
      <c r="P63" s="14"/>
      <c r="Q63" s="36"/>
      <c r="R63" s="36"/>
      <c r="S63" s="36"/>
      <c r="T63" s="36"/>
      <c r="U63" s="36"/>
      <c r="V63" s="36"/>
      <c r="W63" s="36"/>
      <c r="X63" s="36"/>
      <c r="Y63" s="36"/>
      <c r="Z63" s="36"/>
    </row>
    <row r="64" ht="17.25" customHeight="1" spans="1:26">
      <c r="A64" s="167" t="s">
        <v>168</v>
      </c>
      <c r="B64" s="168"/>
      <c r="C64" s="168"/>
      <c r="D64" s="168"/>
      <c r="E64" s="168"/>
      <c r="F64" s="168"/>
      <c r="G64" s="169"/>
      <c r="H64" s="36">
        <v>1148.752376</v>
      </c>
      <c r="I64" s="36">
        <v>1148.752376</v>
      </c>
      <c r="J64" s="36"/>
      <c r="K64" s="36"/>
      <c r="L64" s="36"/>
      <c r="M64" s="36"/>
      <c r="N64" s="36">
        <v>1148.752376</v>
      </c>
      <c r="O64" s="36"/>
      <c r="P64" s="36"/>
      <c r="Q64" s="36"/>
      <c r="R64" s="36"/>
      <c r="S64" s="36"/>
      <c r="T64" s="36"/>
      <c r="U64" s="36"/>
      <c r="V64" s="36"/>
      <c r="W64" s="36"/>
      <c r="X64" s="36"/>
      <c r="Y64" s="36"/>
      <c r="Z64" s="36"/>
    </row>
  </sheetData>
  <mergeCells count="32">
    <mergeCell ref="A2:Z2"/>
    <mergeCell ref="A3:G3"/>
    <mergeCell ref="H4:Z4"/>
    <mergeCell ref="I5:P5"/>
    <mergeCell ref="Q5:S5"/>
    <mergeCell ref="U5:Z5"/>
    <mergeCell ref="I6:J6"/>
    <mergeCell ref="A64:G6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6:R7"/>
    <mergeCell ref="S6:S7"/>
    <mergeCell ref="T5:T7"/>
    <mergeCell ref="U6:U7"/>
    <mergeCell ref="V6:V7"/>
    <mergeCell ref="W6:W7"/>
    <mergeCell ref="X6:X7"/>
    <mergeCell ref="Y6:Y7"/>
    <mergeCell ref="Z6:Z7"/>
  </mergeCells>
  <pageMargins left="0.75" right="0.75" top="1" bottom="1" header="0.5" footer="0.5"/>
  <pageSetup paperSize="9" fitToWidth="0"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W61"/>
  <sheetViews>
    <sheetView showZeros="0" topLeftCell="F1" workbookViewId="0">
      <selection activeCell="B26" sqref="B26"/>
    </sheetView>
  </sheetViews>
  <sheetFormatPr defaultColWidth="9.14166666666667" defaultRowHeight="14.25" customHeight="1"/>
  <cols>
    <col min="1" max="1" width="10.2833333333333" customWidth="1"/>
    <col min="2" max="2" width="13.425" customWidth="1"/>
    <col min="3" max="3" width="32.85" customWidth="1"/>
    <col min="4" max="4" width="23.85" customWidth="1"/>
    <col min="5" max="5" width="11.1416666666667" customWidth="1"/>
    <col min="6" max="6" width="17.7166666666667" customWidth="1"/>
    <col min="7" max="7" width="9.85" customWidth="1"/>
    <col min="8" max="8" width="17.7166666666667" customWidth="1"/>
    <col min="9" max="10" width="10.7" customWidth="1"/>
    <col min="11" max="11" width="11" customWidth="1"/>
    <col min="12" max="14" width="12.2833333333333" customWidth="1"/>
    <col min="15" max="15" width="12.7" customWidth="1"/>
    <col min="16" max="17" width="11.1416666666667" customWidth="1"/>
    <col min="19" max="19" width="10.2833333333333" customWidth="1"/>
    <col min="20" max="21" width="11.85" customWidth="1"/>
    <col min="22" max="22" width="11.7" customWidth="1"/>
    <col min="23" max="23" width="10.2833333333333" customWidth="1"/>
  </cols>
  <sheetData>
    <row r="1" ht="13.5" customHeight="1" spans="2:23">
      <c r="B1" s="147"/>
      <c r="E1" s="1"/>
      <c r="F1" s="1"/>
      <c r="G1" s="1"/>
      <c r="H1" s="1"/>
      <c r="U1" s="147"/>
      <c r="W1" s="154" t="s">
        <v>350</v>
      </c>
    </row>
    <row r="2" ht="27.75" customHeight="1" spans="1:23">
      <c r="A2" s="3" t="s">
        <v>351</v>
      </c>
      <c r="B2" s="3"/>
      <c r="C2" s="3"/>
      <c r="D2" s="3"/>
      <c r="E2" s="3"/>
      <c r="F2" s="3"/>
      <c r="G2" s="3"/>
      <c r="H2" s="3"/>
      <c r="I2" s="3"/>
      <c r="J2" s="3"/>
      <c r="K2" s="3"/>
      <c r="L2" s="3"/>
      <c r="M2" s="3"/>
      <c r="N2" s="3"/>
      <c r="O2" s="3"/>
      <c r="P2" s="3"/>
      <c r="Q2" s="3"/>
      <c r="R2" s="3"/>
      <c r="S2" s="3"/>
      <c r="T2" s="3"/>
      <c r="U2" s="3"/>
      <c r="V2" s="3"/>
      <c r="W2" s="3"/>
    </row>
    <row r="3" ht="13.5" customHeight="1" spans="1:23">
      <c r="A3" s="4" t="str">
        <f>"单位名称："&amp;"曲靖市麒麟区人民政府西城街道办事处"</f>
        <v>单位名称：曲靖市麒麟区人民政府西城街道办事处</v>
      </c>
      <c r="B3" s="5"/>
      <c r="C3" s="5"/>
      <c r="D3" s="5"/>
      <c r="E3" s="5"/>
      <c r="F3" s="5"/>
      <c r="G3" s="5"/>
      <c r="H3" s="5"/>
      <c r="I3" s="6"/>
      <c r="J3" s="6"/>
      <c r="K3" s="6"/>
      <c r="L3" s="6"/>
      <c r="M3" s="6"/>
      <c r="N3" s="6"/>
      <c r="O3" s="6"/>
      <c r="P3" s="6"/>
      <c r="Q3" s="6"/>
      <c r="U3" s="147"/>
      <c r="W3" s="286" t="s">
        <v>2</v>
      </c>
    </row>
    <row r="4" ht="21.75" customHeight="1" spans="1:23">
      <c r="A4" s="8" t="s">
        <v>352</v>
      </c>
      <c r="B4" s="9" t="s">
        <v>296</v>
      </c>
      <c r="C4" s="8" t="s">
        <v>297</v>
      </c>
      <c r="D4" s="8" t="s">
        <v>295</v>
      </c>
      <c r="E4" s="9" t="s">
        <v>298</v>
      </c>
      <c r="F4" s="9" t="s">
        <v>299</v>
      </c>
      <c r="G4" s="9" t="s">
        <v>353</v>
      </c>
      <c r="H4" s="9" t="s">
        <v>354</v>
      </c>
      <c r="I4" s="10" t="s">
        <v>29</v>
      </c>
      <c r="J4" s="10" t="s">
        <v>355</v>
      </c>
      <c r="K4" s="10"/>
      <c r="L4" s="10"/>
      <c r="M4" s="10"/>
      <c r="N4" s="10" t="s">
        <v>304</v>
      </c>
      <c r="O4" s="10"/>
      <c r="P4" s="10"/>
      <c r="Q4" s="9" t="s">
        <v>35</v>
      </c>
      <c r="R4" s="10" t="s">
        <v>36</v>
      </c>
      <c r="S4" s="10"/>
      <c r="T4" s="10"/>
      <c r="U4" s="10"/>
      <c r="V4" s="10"/>
      <c r="W4" s="10"/>
    </row>
    <row r="5" ht="21.75" customHeight="1" spans="1:23">
      <c r="A5" s="8"/>
      <c r="B5" s="10"/>
      <c r="C5" s="8"/>
      <c r="D5" s="8"/>
      <c r="E5" s="148"/>
      <c r="F5" s="148"/>
      <c r="G5" s="148"/>
      <c r="H5" s="148"/>
      <c r="I5" s="10"/>
      <c r="J5" s="152" t="s">
        <v>32</v>
      </c>
      <c r="K5" s="10"/>
      <c r="L5" s="9" t="s">
        <v>33</v>
      </c>
      <c r="M5" s="9" t="s">
        <v>34</v>
      </c>
      <c r="N5" s="9" t="s">
        <v>32</v>
      </c>
      <c r="O5" s="9" t="s">
        <v>33</v>
      </c>
      <c r="P5" s="9" t="s">
        <v>34</v>
      </c>
      <c r="Q5" s="148"/>
      <c r="R5" s="9" t="s">
        <v>31</v>
      </c>
      <c r="S5" s="9" t="s">
        <v>37</v>
      </c>
      <c r="T5" s="9" t="s">
        <v>311</v>
      </c>
      <c r="U5" s="9" t="s">
        <v>39</v>
      </c>
      <c r="V5" s="9" t="s">
        <v>40</v>
      </c>
      <c r="W5" s="9" t="s">
        <v>41</v>
      </c>
    </row>
    <row r="6" ht="21" customHeight="1" spans="1:23">
      <c r="A6" s="10"/>
      <c r="B6" s="10"/>
      <c r="C6" s="10"/>
      <c r="D6" s="10"/>
      <c r="E6" s="10"/>
      <c r="F6" s="10"/>
      <c r="G6" s="10"/>
      <c r="H6" s="10"/>
      <c r="I6" s="10"/>
      <c r="J6" s="153" t="s">
        <v>31</v>
      </c>
      <c r="K6" s="10"/>
      <c r="L6" s="10"/>
      <c r="M6" s="10"/>
      <c r="N6" s="10"/>
      <c r="O6" s="10"/>
      <c r="P6" s="10"/>
      <c r="Q6" s="10"/>
      <c r="R6" s="10"/>
      <c r="S6" s="10"/>
      <c r="T6" s="10"/>
      <c r="U6" s="10"/>
      <c r="V6" s="10"/>
      <c r="W6" s="10"/>
    </row>
    <row r="7" ht="39.75" customHeight="1" spans="1:23">
      <c r="A7" s="8"/>
      <c r="B7" s="10"/>
      <c r="C7" s="8"/>
      <c r="D7" s="8"/>
      <c r="E7" s="9"/>
      <c r="F7" s="9"/>
      <c r="G7" s="9"/>
      <c r="H7" s="9"/>
      <c r="I7" s="10"/>
      <c r="J7" s="50" t="s">
        <v>31</v>
      </c>
      <c r="K7" s="50" t="s">
        <v>356</v>
      </c>
      <c r="L7" s="9"/>
      <c r="M7" s="9"/>
      <c r="N7" s="9"/>
      <c r="O7" s="9"/>
      <c r="P7" s="9"/>
      <c r="Q7" s="9"/>
      <c r="R7" s="9"/>
      <c r="S7" s="9"/>
      <c r="T7" s="9"/>
      <c r="U7" s="10"/>
      <c r="V7" s="9"/>
      <c r="W7" s="9"/>
    </row>
    <row r="8" ht="15" customHeight="1" spans="1:23">
      <c r="A8" s="11">
        <v>1</v>
      </c>
      <c r="B8" s="11">
        <v>2</v>
      </c>
      <c r="C8" s="11">
        <v>3</v>
      </c>
      <c r="D8" s="11">
        <v>4</v>
      </c>
      <c r="E8" s="11">
        <v>5</v>
      </c>
      <c r="F8" s="11">
        <v>6</v>
      </c>
      <c r="G8" s="11">
        <v>7</v>
      </c>
      <c r="H8" s="11">
        <v>8</v>
      </c>
      <c r="I8" s="11">
        <v>9</v>
      </c>
      <c r="J8" s="11">
        <v>10</v>
      </c>
      <c r="K8" s="11">
        <v>11</v>
      </c>
      <c r="L8" s="13">
        <v>12</v>
      </c>
      <c r="M8" s="13">
        <v>13</v>
      </c>
      <c r="N8" s="13">
        <v>14</v>
      </c>
      <c r="O8" s="13">
        <v>15</v>
      </c>
      <c r="P8" s="13">
        <v>16</v>
      </c>
      <c r="Q8" s="13">
        <v>17</v>
      </c>
      <c r="R8" s="13">
        <v>18</v>
      </c>
      <c r="S8" s="13">
        <v>19</v>
      </c>
      <c r="T8" s="13">
        <v>20</v>
      </c>
      <c r="U8" s="11">
        <v>21</v>
      </c>
      <c r="V8" s="11">
        <v>22</v>
      </c>
      <c r="W8" s="11">
        <v>23</v>
      </c>
    </row>
    <row r="9" ht="21" customHeight="1" spans="1:23">
      <c r="A9" s="15"/>
      <c r="B9" s="15"/>
      <c r="C9" s="14" t="s">
        <v>357</v>
      </c>
      <c r="D9" s="15"/>
      <c r="E9" s="15"/>
      <c r="F9" s="15"/>
      <c r="G9" s="15"/>
      <c r="H9" s="15"/>
      <c r="I9" s="36">
        <v>120</v>
      </c>
      <c r="J9" s="36">
        <v>120</v>
      </c>
      <c r="K9" s="36"/>
      <c r="L9" s="36"/>
      <c r="M9" s="36"/>
      <c r="N9" s="36"/>
      <c r="O9" s="36"/>
      <c r="P9" s="36"/>
      <c r="Q9" s="36"/>
      <c r="R9" s="36"/>
      <c r="S9" s="36"/>
      <c r="T9" s="36"/>
      <c r="U9" s="36"/>
      <c r="V9" s="36"/>
      <c r="W9" s="36"/>
    </row>
    <row r="10" ht="23.25" customHeight="1" spans="1:23">
      <c r="A10" s="14" t="s">
        <v>358</v>
      </c>
      <c r="B10" s="14" t="s">
        <v>359</v>
      </c>
      <c r="C10" s="14" t="s">
        <v>357</v>
      </c>
      <c r="D10" s="14" t="s">
        <v>43</v>
      </c>
      <c r="E10" s="14" t="s">
        <v>141</v>
      </c>
      <c r="F10" s="14" t="s">
        <v>140</v>
      </c>
      <c r="G10" s="14" t="s">
        <v>360</v>
      </c>
      <c r="H10" s="14" t="s">
        <v>275</v>
      </c>
      <c r="I10" s="36">
        <v>120</v>
      </c>
      <c r="J10" s="36">
        <v>120</v>
      </c>
      <c r="K10" s="36"/>
      <c r="L10" s="36"/>
      <c r="M10" s="36"/>
      <c r="N10" s="36"/>
      <c r="O10" s="36"/>
      <c r="P10" s="36"/>
      <c r="Q10" s="36"/>
      <c r="R10" s="36"/>
      <c r="S10" s="36"/>
      <c r="T10" s="36"/>
      <c r="U10" s="36"/>
      <c r="V10" s="36"/>
      <c r="W10" s="36"/>
    </row>
    <row r="11" ht="23.25" customHeight="1" spans="1:23">
      <c r="A11" s="14"/>
      <c r="B11" s="14"/>
      <c r="C11" s="14" t="s">
        <v>361</v>
      </c>
      <c r="D11" s="14"/>
      <c r="E11" s="14"/>
      <c r="F11" s="14"/>
      <c r="G11" s="14"/>
      <c r="H11" s="14"/>
      <c r="I11" s="36">
        <v>15</v>
      </c>
      <c r="J11" s="36">
        <v>15</v>
      </c>
      <c r="K11" s="36"/>
      <c r="L11" s="36"/>
      <c r="M11" s="36"/>
      <c r="N11" s="36"/>
      <c r="O11" s="36"/>
      <c r="P11" s="14"/>
      <c r="Q11" s="36"/>
      <c r="R11" s="36"/>
      <c r="S11" s="36"/>
      <c r="T11" s="36"/>
      <c r="U11" s="36"/>
      <c r="V11" s="36"/>
      <c r="W11" s="36"/>
    </row>
    <row r="12" ht="23.25" customHeight="1" spans="1:23">
      <c r="A12" s="14" t="s">
        <v>362</v>
      </c>
      <c r="B12" s="14" t="s">
        <v>363</v>
      </c>
      <c r="C12" s="14" t="s">
        <v>361</v>
      </c>
      <c r="D12" s="14" t="s">
        <v>43</v>
      </c>
      <c r="E12" s="14" t="s">
        <v>148</v>
      </c>
      <c r="F12" s="14" t="s">
        <v>149</v>
      </c>
      <c r="G12" s="14" t="s">
        <v>364</v>
      </c>
      <c r="H12" s="14" t="s">
        <v>261</v>
      </c>
      <c r="I12" s="36">
        <v>15</v>
      </c>
      <c r="J12" s="36">
        <v>15</v>
      </c>
      <c r="K12" s="36"/>
      <c r="L12" s="36"/>
      <c r="M12" s="36"/>
      <c r="N12" s="36"/>
      <c r="O12" s="36"/>
      <c r="P12" s="14"/>
      <c r="Q12" s="36"/>
      <c r="R12" s="36"/>
      <c r="S12" s="36"/>
      <c r="T12" s="36"/>
      <c r="U12" s="36"/>
      <c r="V12" s="36"/>
      <c r="W12" s="36"/>
    </row>
    <row r="13" ht="23.25" customHeight="1" spans="1:23">
      <c r="A13" s="14"/>
      <c r="B13" s="14"/>
      <c r="C13" s="14" t="s">
        <v>365</v>
      </c>
      <c r="D13" s="14"/>
      <c r="E13" s="14"/>
      <c r="F13" s="14"/>
      <c r="G13" s="14"/>
      <c r="H13" s="14"/>
      <c r="I13" s="36">
        <v>10</v>
      </c>
      <c r="J13" s="36">
        <v>10</v>
      </c>
      <c r="K13" s="36"/>
      <c r="L13" s="36"/>
      <c r="M13" s="36"/>
      <c r="N13" s="36"/>
      <c r="O13" s="36"/>
      <c r="P13" s="14"/>
      <c r="Q13" s="36"/>
      <c r="R13" s="36"/>
      <c r="S13" s="36"/>
      <c r="T13" s="36"/>
      <c r="U13" s="36"/>
      <c r="V13" s="36"/>
      <c r="W13" s="36"/>
    </row>
    <row r="14" ht="23.25" customHeight="1" spans="1:23">
      <c r="A14" s="14" t="s">
        <v>362</v>
      </c>
      <c r="B14" s="14" t="s">
        <v>366</v>
      </c>
      <c r="C14" s="14" t="s">
        <v>365</v>
      </c>
      <c r="D14" s="14" t="s">
        <v>43</v>
      </c>
      <c r="E14" s="14" t="s">
        <v>71</v>
      </c>
      <c r="F14" s="14" t="s">
        <v>63</v>
      </c>
      <c r="G14" s="14" t="s">
        <v>336</v>
      </c>
      <c r="H14" s="14" t="s">
        <v>271</v>
      </c>
      <c r="I14" s="36">
        <v>10</v>
      </c>
      <c r="J14" s="36">
        <v>10</v>
      </c>
      <c r="K14" s="36"/>
      <c r="L14" s="36"/>
      <c r="M14" s="36"/>
      <c r="N14" s="36"/>
      <c r="O14" s="36"/>
      <c r="P14" s="14"/>
      <c r="Q14" s="36"/>
      <c r="R14" s="36"/>
      <c r="S14" s="36"/>
      <c r="T14" s="36"/>
      <c r="U14" s="36"/>
      <c r="V14" s="36"/>
      <c r="W14" s="36"/>
    </row>
    <row r="15" ht="23.25" customHeight="1" spans="1:23">
      <c r="A15" s="14"/>
      <c r="B15" s="14"/>
      <c r="C15" s="14" t="s">
        <v>367</v>
      </c>
      <c r="D15" s="14"/>
      <c r="E15" s="14"/>
      <c r="F15" s="14"/>
      <c r="G15" s="14"/>
      <c r="H15" s="14"/>
      <c r="I15" s="36">
        <v>10</v>
      </c>
      <c r="J15" s="36">
        <v>10</v>
      </c>
      <c r="K15" s="36"/>
      <c r="L15" s="36"/>
      <c r="M15" s="36"/>
      <c r="N15" s="36"/>
      <c r="O15" s="36"/>
      <c r="P15" s="14"/>
      <c r="Q15" s="36"/>
      <c r="R15" s="36"/>
      <c r="S15" s="36"/>
      <c r="T15" s="36"/>
      <c r="U15" s="36"/>
      <c r="V15" s="36"/>
      <c r="W15" s="36"/>
    </row>
    <row r="16" ht="23.25" customHeight="1" spans="1:23">
      <c r="A16" s="14" t="s">
        <v>358</v>
      </c>
      <c r="B16" s="14" t="s">
        <v>368</v>
      </c>
      <c r="C16" s="14" t="s">
        <v>367</v>
      </c>
      <c r="D16" s="14" t="s">
        <v>43</v>
      </c>
      <c r="E16" s="14" t="s">
        <v>82</v>
      </c>
      <c r="F16" s="14" t="s">
        <v>63</v>
      </c>
      <c r="G16" s="14" t="s">
        <v>336</v>
      </c>
      <c r="H16" s="14" t="s">
        <v>271</v>
      </c>
      <c r="I16" s="36">
        <v>10</v>
      </c>
      <c r="J16" s="36">
        <v>10</v>
      </c>
      <c r="K16" s="36"/>
      <c r="L16" s="36"/>
      <c r="M16" s="36"/>
      <c r="N16" s="36"/>
      <c r="O16" s="36"/>
      <c r="P16" s="14"/>
      <c r="Q16" s="36"/>
      <c r="R16" s="36"/>
      <c r="S16" s="36"/>
      <c r="T16" s="36"/>
      <c r="U16" s="36"/>
      <c r="V16" s="36"/>
      <c r="W16" s="36"/>
    </row>
    <row r="17" ht="23.25" customHeight="1" spans="1:23">
      <c r="A17" s="14"/>
      <c r="B17" s="14"/>
      <c r="C17" s="14" t="s">
        <v>369</v>
      </c>
      <c r="D17" s="14"/>
      <c r="E17" s="14"/>
      <c r="F17" s="14"/>
      <c r="G17" s="14"/>
      <c r="H17" s="14"/>
      <c r="I17" s="36">
        <v>140</v>
      </c>
      <c r="J17" s="36">
        <v>140</v>
      </c>
      <c r="K17" s="36"/>
      <c r="L17" s="36"/>
      <c r="M17" s="36"/>
      <c r="N17" s="36"/>
      <c r="O17" s="36"/>
      <c r="P17" s="14"/>
      <c r="Q17" s="36"/>
      <c r="R17" s="36"/>
      <c r="S17" s="36"/>
      <c r="T17" s="36"/>
      <c r="U17" s="36"/>
      <c r="V17" s="36"/>
      <c r="W17" s="36"/>
    </row>
    <row r="18" ht="23.25" customHeight="1" spans="1:23">
      <c r="A18" s="14" t="s">
        <v>370</v>
      </c>
      <c r="B18" s="14" t="s">
        <v>371</v>
      </c>
      <c r="C18" s="14" t="s">
        <v>369</v>
      </c>
      <c r="D18" s="14" t="s">
        <v>43</v>
      </c>
      <c r="E18" s="14" t="s">
        <v>108</v>
      </c>
      <c r="F18" s="14" t="s">
        <v>109</v>
      </c>
      <c r="G18" s="14" t="s">
        <v>364</v>
      </c>
      <c r="H18" s="14" t="s">
        <v>261</v>
      </c>
      <c r="I18" s="36">
        <v>140</v>
      </c>
      <c r="J18" s="36">
        <v>140</v>
      </c>
      <c r="K18" s="36"/>
      <c r="L18" s="36"/>
      <c r="M18" s="36"/>
      <c r="N18" s="36"/>
      <c r="O18" s="36"/>
      <c r="P18" s="14"/>
      <c r="Q18" s="36"/>
      <c r="R18" s="36"/>
      <c r="S18" s="36"/>
      <c r="T18" s="36"/>
      <c r="U18" s="36"/>
      <c r="V18" s="36"/>
      <c r="W18" s="36"/>
    </row>
    <row r="19" ht="23.25" customHeight="1" spans="1:23">
      <c r="A19" s="14"/>
      <c r="B19" s="14"/>
      <c r="C19" s="14" t="s">
        <v>372</v>
      </c>
      <c r="D19" s="14"/>
      <c r="E19" s="14"/>
      <c r="F19" s="14"/>
      <c r="G19" s="14"/>
      <c r="H19" s="14"/>
      <c r="I19" s="36">
        <v>10</v>
      </c>
      <c r="J19" s="36">
        <v>10</v>
      </c>
      <c r="K19" s="36"/>
      <c r="L19" s="36"/>
      <c r="M19" s="36"/>
      <c r="N19" s="36"/>
      <c r="O19" s="36"/>
      <c r="P19" s="14"/>
      <c r="Q19" s="36"/>
      <c r="R19" s="36"/>
      <c r="S19" s="36"/>
      <c r="T19" s="36"/>
      <c r="U19" s="36"/>
      <c r="V19" s="36"/>
      <c r="W19" s="36"/>
    </row>
    <row r="20" ht="23.25" customHeight="1" spans="1:23">
      <c r="A20" s="14" t="s">
        <v>358</v>
      </c>
      <c r="B20" s="14" t="s">
        <v>373</v>
      </c>
      <c r="C20" s="14" t="s">
        <v>372</v>
      </c>
      <c r="D20" s="14" t="s">
        <v>43</v>
      </c>
      <c r="E20" s="14" t="s">
        <v>160</v>
      </c>
      <c r="F20" s="14" t="s">
        <v>161</v>
      </c>
      <c r="G20" s="14" t="s">
        <v>364</v>
      </c>
      <c r="H20" s="14" t="s">
        <v>261</v>
      </c>
      <c r="I20" s="36">
        <v>10</v>
      </c>
      <c r="J20" s="36">
        <v>10</v>
      </c>
      <c r="K20" s="36"/>
      <c r="L20" s="36"/>
      <c r="M20" s="36"/>
      <c r="N20" s="36"/>
      <c r="O20" s="36"/>
      <c r="P20" s="14"/>
      <c r="Q20" s="36"/>
      <c r="R20" s="36"/>
      <c r="S20" s="36"/>
      <c r="T20" s="36"/>
      <c r="U20" s="36"/>
      <c r="V20" s="36"/>
      <c r="W20" s="36"/>
    </row>
    <row r="21" ht="23.25" customHeight="1" spans="1:23">
      <c r="A21" s="14"/>
      <c r="B21" s="14"/>
      <c r="C21" s="14" t="s">
        <v>374</v>
      </c>
      <c r="D21" s="14"/>
      <c r="E21" s="14"/>
      <c r="F21" s="14"/>
      <c r="G21" s="14"/>
      <c r="H21" s="14"/>
      <c r="I21" s="36">
        <v>20</v>
      </c>
      <c r="J21" s="36">
        <v>20</v>
      </c>
      <c r="K21" s="36"/>
      <c r="L21" s="36"/>
      <c r="M21" s="36"/>
      <c r="N21" s="36"/>
      <c r="O21" s="36"/>
      <c r="P21" s="14"/>
      <c r="Q21" s="36"/>
      <c r="R21" s="36"/>
      <c r="S21" s="36"/>
      <c r="T21" s="36"/>
      <c r="U21" s="36"/>
      <c r="V21" s="36"/>
      <c r="W21" s="36"/>
    </row>
    <row r="22" ht="23.25" customHeight="1" spans="1:23">
      <c r="A22" s="14" t="s">
        <v>370</v>
      </c>
      <c r="B22" s="14" t="s">
        <v>375</v>
      </c>
      <c r="C22" s="14" t="s">
        <v>374</v>
      </c>
      <c r="D22" s="14" t="s">
        <v>43</v>
      </c>
      <c r="E22" s="14" t="s">
        <v>152</v>
      </c>
      <c r="F22" s="14" t="s">
        <v>153</v>
      </c>
      <c r="G22" s="14" t="s">
        <v>364</v>
      </c>
      <c r="H22" s="14" t="s">
        <v>261</v>
      </c>
      <c r="I22" s="36">
        <v>20</v>
      </c>
      <c r="J22" s="36">
        <v>20</v>
      </c>
      <c r="K22" s="36"/>
      <c r="L22" s="36"/>
      <c r="M22" s="36"/>
      <c r="N22" s="36"/>
      <c r="O22" s="36"/>
      <c r="P22" s="14"/>
      <c r="Q22" s="36"/>
      <c r="R22" s="36"/>
      <c r="S22" s="36"/>
      <c r="T22" s="36"/>
      <c r="U22" s="36"/>
      <c r="V22" s="36"/>
      <c r="W22" s="36"/>
    </row>
    <row r="23" ht="23.25" customHeight="1" spans="1:23">
      <c r="A23" s="14"/>
      <c r="B23" s="14"/>
      <c r="C23" s="14" t="s">
        <v>376</v>
      </c>
      <c r="D23" s="14"/>
      <c r="E23" s="14"/>
      <c r="F23" s="14"/>
      <c r="G23" s="14"/>
      <c r="H23" s="14"/>
      <c r="I23" s="36">
        <v>180</v>
      </c>
      <c r="J23" s="36">
        <v>180</v>
      </c>
      <c r="K23" s="36"/>
      <c r="L23" s="36"/>
      <c r="M23" s="36"/>
      <c r="N23" s="36"/>
      <c r="O23" s="36"/>
      <c r="P23" s="14"/>
      <c r="Q23" s="36"/>
      <c r="R23" s="36"/>
      <c r="S23" s="36"/>
      <c r="T23" s="36"/>
      <c r="U23" s="36"/>
      <c r="V23" s="36"/>
      <c r="W23" s="36"/>
    </row>
    <row r="24" ht="23.25" customHeight="1" spans="1:23">
      <c r="A24" s="14" t="s">
        <v>370</v>
      </c>
      <c r="B24" s="14" t="s">
        <v>377</v>
      </c>
      <c r="C24" s="14" t="s">
        <v>376</v>
      </c>
      <c r="D24" s="14" t="s">
        <v>43</v>
      </c>
      <c r="E24" s="14" t="s">
        <v>108</v>
      </c>
      <c r="F24" s="14" t="s">
        <v>109</v>
      </c>
      <c r="G24" s="14" t="s">
        <v>360</v>
      </c>
      <c r="H24" s="14" t="s">
        <v>275</v>
      </c>
      <c r="I24" s="36">
        <v>180</v>
      </c>
      <c r="J24" s="36">
        <v>180</v>
      </c>
      <c r="K24" s="36"/>
      <c r="L24" s="36"/>
      <c r="M24" s="36"/>
      <c r="N24" s="36"/>
      <c r="O24" s="36"/>
      <c r="P24" s="14"/>
      <c r="Q24" s="36"/>
      <c r="R24" s="36"/>
      <c r="S24" s="36"/>
      <c r="T24" s="36"/>
      <c r="U24" s="36"/>
      <c r="V24" s="36"/>
      <c r="W24" s="36"/>
    </row>
    <row r="25" ht="23.25" customHeight="1" spans="1:23">
      <c r="A25" s="14"/>
      <c r="B25" s="14"/>
      <c r="C25" s="14" t="s">
        <v>378</v>
      </c>
      <c r="D25" s="14"/>
      <c r="E25" s="14"/>
      <c r="F25" s="14"/>
      <c r="G25" s="14"/>
      <c r="H25" s="14"/>
      <c r="I25" s="36">
        <v>5</v>
      </c>
      <c r="J25" s="36">
        <v>5</v>
      </c>
      <c r="K25" s="36"/>
      <c r="L25" s="36"/>
      <c r="M25" s="36"/>
      <c r="N25" s="36"/>
      <c r="O25" s="36"/>
      <c r="P25" s="14"/>
      <c r="Q25" s="36"/>
      <c r="R25" s="36"/>
      <c r="S25" s="36"/>
      <c r="T25" s="36"/>
      <c r="U25" s="36"/>
      <c r="V25" s="36"/>
      <c r="W25" s="36"/>
    </row>
    <row r="26" ht="23.25" customHeight="1" spans="1:23">
      <c r="A26" s="14" t="s">
        <v>358</v>
      </c>
      <c r="B26" s="14" t="s">
        <v>379</v>
      </c>
      <c r="C26" s="14" t="s">
        <v>378</v>
      </c>
      <c r="D26" s="14" t="s">
        <v>43</v>
      </c>
      <c r="E26" s="14" t="s">
        <v>76</v>
      </c>
      <c r="F26" s="14" t="s">
        <v>63</v>
      </c>
      <c r="G26" s="14" t="s">
        <v>336</v>
      </c>
      <c r="H26" s="14" t="s">
        <v>271</v>
      </c>
      <c r="I26" s="36">
        <v>5</v>
      </c>
      <c r="J26" s="36">
        <v>5</v>
      </c>
      <c r="K26" s="36"/>
      <c r="L26" s="36"/>
      <c r="M26" s="36"/>
      <c r="N26" s="36"/>
      <c r="O26" s="36"/>
      <c r="P26" s="14"/>
      <c r="Q26" s="36"/>
      <c r="R26" s="36"/>
      <c r="S26" s="36"/>
      <c r="T26" s="36"/>
      <c r="U26" s="36"/>
      <c r="V26" s="36"/>
      <c r="W26" s="36"/>
    </row>
    <row r="27" ht="23.25" customHeight="1" spans="1:23">
      <c r="A27" s="14"/>
      <c r="B27" s="14"/>
      <c r="C27" s="14" t="s">
        <v>380</v>
      </c>
      <c r="D27" s="14"/>
      <c r="E27" s="14"/>
      <c r="F27" s="14"/>
      <c r="G27" s="14"/>
      <c r="H27" s="14"/>
      <c r="I27" s="36">
        <v>15</v>
      </c>
      <c r="J27" s="36">
        <v>15</v>
      </c>
      <c r="K27" s="36"/>
      <c r="L27" s="36"/>
      <c r="M27" s="36"/>
      <c r="N27" s="36"/>
      <c r="O27" s="36"/>
      <c r="P27" s="14"/>
      <c r="Q27" s="36"/>
      <c r="R27" s="36"/>
      <c r="S27" s="36"/>
      <c r="T27" s="36"/>
      <c r="U27" s="36"/>
      <c r="V27" s="36"/>
      <c r="W27" s="36"/>
    </row>
    <row r="28" ht="23.25" customHeight="1" spans="1:23">
      <c r="A28" s="14" t="s">
        <v>370</v>
      </c>
      <c r="B28" s="14" t="s">
        <v>381</v>
      </c>
      <c r="C28" s="14" t="s">
        <v>380</v>
      </c>
      <c r="D28" s="14" t="s">
        <v>43</v>
      </c>
      <c r="E28" s="14" t="s">
        <v>71</v>
      </c>
      <c r="F28" s="14" t="s">
        <v>63</v>
      </c>
      <c r="G28" s="14" t="s">
        <v>336</v>
      </c>
      <c r="H28" s="14" t="s">
        <v>271</v>
      </c>
      <c r="I28" s="36">
        <v>15</v>
      </c>
      <c r="J28" s="36">
        <v>15</v>
      </c>
      <c r="K28" s="36"/>
      <c r="L28" s="36"/>
      <c r="M28" s="36"/>
      <c r="N28" s="36"/>
      <c r="O28" s="36"/>
      <c r="P28" s="14"/>
      <c r="Q28" s="36"/>
      <c r="R28" s="36"/>
      <c r="S28" s="36"/>
      <c r="T28" s="36"/>
      <c r="U28" s="36"/>
      <c r="V28" s="36"/>
      <c r="W28" s="36"/>
    </row>
    <row r="29" ht="23.25" customHeight="1" spans="1:23">
      <c r="A29" s="14"/>
      <c r="B29" s="14"/>
      <c r="C29" s="14" t="s">
        <v>382</v>
      </c>
      <c r="D29" s="14"/>
      <c r="E29" s="14"/>
      <c r="F29" s="14"/>
      <c r="G29" s="14"/>
      <c r="H29" s="14"/>
      <c r="I29" s="36">
        <v>80</v>
      </c>
      <c r="J29" s="36">
        <v>80</v>
      </c>
      <c r="K29" s="36"/>
      <c r="L29" s="36"/>
      <c r="M29" s="36"/>
      <c r="N29" s="36"/>
      <c r="O29" s="36"/>
      <c r="P29" s="14"/>
      <c r="Q29" s="36"/>
      <c r="R29" s="36"/>
      <c r="S29" s="36"/>
      <c r="T29" s="36"/>
      <c r="U29" s="36"/>
      <c r="V29" s="36"/>
      <c r="W29" s="36"/>
    </row>
    <row r="30" ht="23.25" customHeight="1" spans="1:23">
      <c r="A30" s="14" t="s">
        <v>358</v>
      </c>
      <c r="B30" s="14" t="s">
        <v>383</v>
      </c>
      <c r="C30" s="14" t="s">
        <v>382</v>
      </c>
      <c r="D30" s="14" t="s">
        <v>43</v>
      </c>
      <c r="E30" s="14" t="s">
        <v>71</v>
      </c>
      <c r="F30" s="14" t="s">
        <v>63</v>
      </c>
      <c r="G30" s="14" t="s">
        <v>384</v>
      </c>
      <c r="H30" s="14" t="s">
        <v>273</v>
      </c>
      <c r="I30" s="36">
        <v>80</v>
      </c>
      <c r="J30" s="36">
        <v>80</v>
      </c>
      <c r="K30" s="36"/>
      <c r="L30" s="36"/>
      <c r="M30" s="36"/>
      <c r="N30" s="36"/>
      <c r="O30" s="36"/>
      <c r="P30" s="14"/>
      <c r="Q30" s="36"/>
      <c r="R30" s="36"/>
      <c r="S30" s="36"/>
      <c r="T30" s="36"/>
      <c r="U30" s="36"/>
      <c r="V30" s="36"/>
      <c r="W30" s="36"/>
    </row>
    <row r="31" ht="23.25" customHeight="1" spans="1:23">
      <c r="A31" s="14"/>
      <c r="B31" s="14"/>
      <c r="C31" s="14" t="s">
        <v>385</v>
      </c>
      <c r="D31" s="14"/>
      <c r="E31" s="14"/>
      <c r="F31" s="14"/>
      <c r="G31" s="14"/>
      <c r="H31" s="14"/>
      <c r="I31" s="36">
        <v>5</v>
      </c>
      <c r="J31" s="36">
        <v>5</v>
      </c>
      <c r="K31" s="36"/>
      <c r="L31" s="36"/>
      <c r="M31" s="36"/>
      <c r="N31" s="36"/>
      <c r="O31" s="36"/>
      <c r="P31" s="14"/>
      <c r="Q31" s="36"/>
      <c r="R31" s="36"/>
      <c r="S31" s="36"/>
      <c r="T31" s="36"/>
      <c r="U31" s="36"/>
      <c r="V31" s="36"/>
      <c r="W31" s="36"/>
    </row>
    <row r="32" ht="23.25" customHeight="1" spans="1:23">
      <c r="A32" s="14" t="s">
        <v>362</v>
      </c>
      <c r="B32" s="14" t="s">
        <v>386</v>
      </c>
      <c r="C32" s="14" t="s">
        <v>385</v>
      </c>
      <c r="D32" s="14" t="s">
        <v>43</v>
      </c>
      <c r="E32" s="14" t="s">
        <v>94</v>
      </c>
      <c r="F32" s="14" t="s">
        <v>95</v>
      </c>
      <c r="G32" s="14" t="s">
        <v>336</v>
      </c>
      <c r="H32" s="14" t="s">
        <v>271</v>
      </c>
      <c r="I32" s="36">
        <v>5</v>
      </c>
      <c r="J32" s="36">
        <v>5</v>
      </c>
      <c r="K32" s="36"/>
      <c r="L32" s="36"/>
      <c r="M32" s="36"/>
      <c r="N32" s="36"/>
      <c r="O32" s="36"/>
      <c r="P32" s="14"/>
      <c r="Q32" s="36"/>
      <c r="R32" s="36"/>
      <c r="S32" s="36"/>
      <c r="T32" s="36"/>
      <c r="U32" s="36"/>
      <c r="V32" s="36"/>
      <c r="W32" s="36"/>
    </row>
    <row r="33" ht="23.25" customHeight="1" spans="1:23">
      <c r="A33" s="14"/>
      <c r="B33" s="14"/>
      <c r="C33" s="14" t="s">
        <v>387</v>
      </c>
      <c r="D33" s="14"/>
      <c r="E33" s="14"/>
      <c r="F33" s="14"/>
      <c r="G33" s="14"/>
      <c r="H33" s="14"/>
      <c r="I33" s="36">
        <v>30</v>
      </c>
      <c r="J33" s="36">
        <v>30</v>
      </c>
      <c r="K33" s="36"/>
      <c r="L33" s="36"/>
      <c r="M33" s="36"/>
      <c r="N33" s="36"/>
      <c r="O33" s="36"/>
      <c r="P33" s="14"/>
      <c r="Q33" s="36"/>
      <c r="R33" s="36"/>
      <c r="S33" s="36"/>
      <c r="T33" s="36"/>
      <c r="U33" s="36"/>
      <c r="V33" s="36"/>
      <c r="W33" s="36"/>
    </row>
    <row r="34" ht="23.25" customHeight="1" spans="1:23">
      <c r="A34" s="14" t="s">
        <v>370</v>
      </c>
      <c r="B34" s="14" t="s">
        <v>388</v>
      </c>
      <c r="C34" s="14" t="s">
        <v>387</v>
      </c>
      <c r="D34" s="14" t="s">
        <v>43</v>
      </c>
      <c r="E34" s="14" t="s">
        <v>152</v>
      </c>
      <c r="F34" s="14" t="s">
        <v>153</v>
      </c>
      <c r="G34" s="14" t="s">
        <v>336</v>
      </c>
      <c r="H34" s="14" t="s">
        <v>271</v>
      </c>
      <c r="I34" s="36">
        <v>30</v>
      </c>
      <c r="J34" s="36">
        <v>30</v>
      </c>
      <c r="K34" s="36"/>
      <c r="L34" s="36"/>
      <c r="M34" s="36"/>
      <c r="N34" s="36"/>
      <c r="O34" s="36"/>
      <c r="P34" s="14"/>
      <c r="Q34" s="36"/>
      <c r="R34" s="36"/>
      <c r="S34" s="36"/>
      <c r="T34" s="36"/>
      <c r="U34" s="36"/>
      <c r="V34" s="36"/>
      <c r="W34" s="36"/>
    </row>
    <row r="35" ht="23.25" customHeight="1" spans="1:23">
      <c r="A35" s="14"/>
      <c r="B35" s="14"/>
      <c r="C35" s="14" t="s">
        <v>389</v>
      </c>
      <c r="D35" s="14"/>
      <c r="E35" s="14"/>
      <c r="F35" s="14"/>
      <c r="G35" s="14"/>
      <c r="H35" s="14"/>
      <c r="I35" s="36">
        <v>10</v>
      </c>
      <c r="J35" s="36">
        <v>10</v>
      </c>
      <c r="K35" s="36"/>
      <c r="L35" s="36"/>
      <c r="M35" s="36"/>
      <c r="N35" s="36"/>
      <c r="O35" s="36"/>
      <c r="P35" s="14"/>
      <c r="Q35" s="36"/>
      <c r="R35" s="36"/>
      <c r="S35" s="36"/>
      <c r="T35" s="36"/>
      <c r="U35" s="36"/>
      <c r="V35" s="36"/>
      <c r="W35" s="36"/>
    </row>
    <row r="36" ht="23.25" customHeight="1" spans="1:23">
      <c r="A36" s="14" t="s">
        <v>358</v>
      </c>
      <c r="B36" s="14" t="s">
        <v>390</v>
      </c>
      <c r="C36" s="14" t="s">
        <v>389</v>
      </c>
      <c r="D36" s="14" t="s">
        <v>43</v>
      </c>
      <c r="E36" s="14" t="s">
        <v>71</v>
      </c>
      <c r="F36" s="14" t="s">
        <v>63</v>
      </c>
      <c r="G36" s="14" t="s">
        <v>336</v>
      </c>
      <c r="H36" s="14" t="s">
        <v>271</v>
      </c>
      <c r="I36" s="36">
        <v>10</v>
      </c>
      <c r="J36" s="36">
        <v>10</v>
      </c>
      <c r="K36" s="36"/>
      <c r="L36" s="36"/>
      <c r="M36" s="36"/>
      <c r="N36" s="36"/>
      <c r="O36" s="36"/>
      <c r="P36" s="14"/>
      <c r="Q36" s="36"/>
      <c r="R36" s="36"/>
      <c r="S36" s="36"/>
      <c r="T36" s="36"/>
      <c r="U36" s="36"/>
      <c r="V36" s="36"/>
      <c r="W36" s="36"/>
    </row>
    <row r="37" ht="23.25" customHeight="1" spans="1:23">
      <c r="A37" s="14"/>
      <c r="B37" s="14"/>
      <c r="C37" s="14" t="s">
        <v>391</v>
      </c>
      <c r="D37" s="14"/>
      <c r="E37" s="14"/>
      <c r="F37" s="14"/>
      <c r="G37" s="14"/>
      <c r="H37" s="14"/>
      <c r="I37" s="36">
        <v>3</v>
      </c>
      <c r="J37" s="36">
        <v>3</v>
      </c>
      <c r="K37" s="36"/>
      <c r="L37" s="36"/>
      <c r="M37" s="36"/>
      <c r="N37" s="36"/>
      <c r="O37" s="36"/>
      <c r="P37" s="14"/>
      <c r="Q37" s="36"/>
      <c r="R37" s="36"/>
      <c r="S37" s="36"/>
      <c r="T37" s="36"/>
      <c r="U37" s="36"/>
      <c r="V37" s="36"/>
      <c r="W37" s="36"/>
    </row>
    <row r="38" ht="23.25" customHeight="1" spans="1:23">
      <c r="A38" s="14" t="s">
        <v>358</v>
      </c>
      <c r="B38" s="14" t="s">
        <v>392</v>
      </c>
      <c r="C38" s="14" t="s">
        <v>391</v>
      </c>
      <c r="D38" s="14" t="s">
        <v>43</v>
      </c>
      <c r="E38" s="14" t="s">
        <v>62</v>
      </c>
      <c r="F38" s="14" t="s">
        <v>63</v>
      </c>
      <c r="G38" s="14" t="s">
        <v>336</v>
      </c>
      <c r="H38" s="14" t="s">
        <v>271</v>
      </c>
      <c r="I38" s="36">
        <v>3</v>
      </c>
      <c r="J38" s="36">
        <v>3</v>
      </c>
      <c r="K38" s="36"/>
      <c r="L38" s="36"/>
      <c r="M38" s="36"/>
      <c r="N38" s="36"/>
      <c r="O38" s="36"/>
      <c r="P38" s="14"/>
      <c r="Q38" s="36"/>
      <c r="R38" s="36"/>
      <c r="S38" s="36"/>
      <c r="T38" s="36"/>
      <c r="U38" s="36"/>
      <c r="V38" s="36"/>
      <c r="W38" s="36"/>
    </row>
    <row r="39" ht="23.25" customHeight="1" spans="1:23">
      <c r="A39" s="14"/>
      <c r="B39" s="14"/>
      <c r="C39" s="14" t="s">
        <v>393</v>
      </c>
      <c r="D39" s="14"/>
      <c r="E39" s="14"/>
      <c r="F39" s="14"/>
      <c r="G39" s="14"/>
      <c r="H39" s="14"/>
      <c r="I39" s="36">
        <v>10</v>
      </c>
      <c r="J39" s="36">
        <v>10</v>
      </c>
      <c r="K39" s="36"/>
      <c r="L39" s="36"/>
      <c r="M39" s="36"/>
      <c r="N39" s="36"/>
      <c r="O39" s="36"/>
      <c r="P39" s="14"/>
      <c r="Q39" s="36"/>
      <c r="R39" s="36"/>
      <c r="S39" s="36"/>
      <c r="T39" s="36"/>
      <c r="U39" s="36"/>
      <c r="V39" s="36"/>
      <c r="W39" s="36"/>
    </row>
    <row r="40" ht="23.25" customHeight="1" spans="1:23">
      <c r="A40" s="14" t="s">
        <v>358</v>
      </c>
      <c r="B40" s="14" t="s">
        <v>394</v>
      </c>
      <c r="C40" s="14" t="s">
        <v>393</v>
      </c>
      <c r="D40" s="14" t="s">
        <v>43</v>
      </c>
      <c r="E40" s="14" t="s">
        <v>156</v>
      </c>
      <c r="F40" s="14" t="s">
        <v>157</v>
      </c>
      <c r="G40" s="14" t="s">
        <v>364</v>
      </c>
      <c r="H40" s="14" t="s">
        <v>261</v>
      </c>
      <c r="I40" s="36">
        <v>10</v>
      </c>
      <c r="J40" s="36">
        <v>10</v>
      </c>
      <c r="K40" s="36"/>
      <c r="L40" s="36"/>
      <c r="M40" s="36"/>
      <c r="N40" s="36"/>
      <c r="O40" s="36"/>
      <c r="P40" s="14"/>
      <c r="Q40" s="36"/>
      <c r="R40" s="36"/>
      <c r="S40" s="36"/>
      <c r="T40" s="36"/>
      <c r="U40" s="36"/>
      <c r="V40" s="36"/>
      <c r="W40" s="36"/>
    </row>
    <row r="41" ht="23.25" customHeight="1" spans="1:23">
      <c r="A41" s="14"/>
      <c r="B41" s="14"/>
      <c r="C41" s="14" t="s">
        <v>395</v>
      </c>
      <c r="D41" s="14"/>
      <c r="E41" s="14"/>
      <c r="F41" s="14"/>
      <c r="G41" s="14"/>
      <c r="H41" s="14"/>
      <c r="I41" s="36">
        <v>31.4</v>
      </c>
      <c r="J41" s="36">
        <v>31.4</v>
      </c>
      <c r="K41" s="36"/>
      <c r="L41" s="36"/>
      <c r="M41" s="36"/>
      <c r="N41" s="36"/>
      <c r="O41" s="36"/>
      <c r="P41" s="14"/>
      <c r="Q41" s="36"/>
      <c r="R41" s="36"/>
      <c r="S41" s="36"/>
      <c r="T41" s="36"/>
      <c r="U41" s="36"/>
      <c r="V41" s="36"/>
      <c r="W41" s="36"/>
    </row>
    <row r="42" ht="23.25" customHeight="1" spans="1:23">
      <c r="A42" s="14" t="s">
        <v>370</v>
      </c>
      <c r="B42" s="14" t="s">
        <v>396</v>
      </c>
      <c r="C42" s="14" t="s">
        <v>395</v>
      </c>
      <c r="D42" s="14" t="s">
        <v>43</v>
      </c>
      <c r="E42" s="14" t="s">
        <v>108</v>
      </c>
      <c r="F42" s="14" t="s">
        <v>109</v>
      </c>
      <c r="G42" s="14" t="s">
        <v>364</v>
      </c>
      <c r="H42" s="14" t="s">
        <v>261</v>
      </c>
      <c r="I42" s="36">
        <v>31.4</v>
      </c>
      <c r="J42" s="36">
        <v>31.4</v>
      </c>
      <c r="K42" s="36"/>
      <c r="L42" s="36"/>
      <c r="M42" s="36"/>
      <c r="N42" s="36"/>
      <c r="O42" s="36"/>
      <c r="P42" s="14"/>
      <c r="Q42" s="36"/>
      <c r="R42" s="36"/>
      <c r="S42" s="36"/>
      <c r="T42" s="36"/>
      <c r="U42" s="36"/>
      <c r="V42" s="36"/>
      <c r="W42" s="36"/>
    </row>
    <row r="43" ht="23.25" customHeight="1" spans="1:23">
      <c r="A43" s="14"/>
      <c r="B43" s="14"/>
      <c r="C43" s="14" t="s">
        <v>397</v>
      </c>
      <c r="D43" s="14"/>
      <c r="E43" s="14"/>
      <c r="F43" s="14"/>
      <c r="G43" s="14"/>
      <c r="H43" s="14"/>
      <c r="I43" s="36">
        <v>5</v>
      </c>
      <c r="J43" s="36">
        <v>5</v>
      </c>
      <c r="K43" s="36"/>
      <c r="L43" s="36"/>
      <c r="M43" s="36"/>
      <c r="N43" s="36"/>
      <c r="O43" s="36"/>
      <c r="P43" s="14"/>
      <c r="Q43" s="36"/>
      <c r="R43" s="36"/>
      <c r="S43" s="36"/>
      <c r="T43" s="36"/>
      <c r="U43" s="36"/>
      <c r="V43" s="36"/>
      <c r="W43" s="36"/>
    </row>
    <row r="44" ht="23.25" customHeight="1" spans="1:23">
      <c r="A44" s="14" t="s">
        <v>362</v>
      </c>
      <c r="B44" s="14" t="s">
        <v>398</v>
      </c>
      <c r="C44" s="14" t="s">
        <v>397</v>
      </c>
      <c r="D44" s="14" t="s">
        <v>43</v>
      </c>
      <c r="E44" s="14" t="s">
        <v>83</v>
      </c>
      <c r="F44" s="14" t="s">
        <v>84</v>
      </c>
      <c r="G44" s="14" t="s">
        <v>360</v>
      </c>
      <c r="H44" s="14" t="s">
        <v>275</v>
      </c>
      <c r="I44" s="36">
        <v>5</v>
      </c>
      <c r="J44" s="36">
        <v>5</v>
      </c>
      <c r="K44" s="36"/>
      <c r="L44" s="36"/>
      <c r="M44" s="36"/>
      <c r="N44" s="36"/>
      <c r="O44" s="36"/>
      <c r="P44" s="14"/>
      <c r="Q44" s="36"/>
      <c r="R44" s="36"/>
      <c r="S44" s="36"/>
      <c r="T44" s="36"/>
      <c r="U44" s="36"/>
      <c r="V44" s="36"/>
      <c r="W44" s="36"/>
    </row>
    <row r="45" ht="23.25" customHeight="1" spans="1:23">
      <c r="A45" s="14"/>
      <c r="B45" s="14"/>
      <c r="C45" s="14" t="s">
        <v>399</v>
      </c>
      <c r="D45" s="14"/>
      <c r="E45" s="14"/>
      <c r="F45" s="14"/>
      <c r="G45" s="14"/>
      <c r="H45" s="14"/>
      <c r="I45" s="36">
        <v>10</v>
      </c>
      <c r="J45" s="36">
        <v>10</v>
      </c>
      <c r="K45" s="36"/>
      <c r="L45" s="36"/>
      <c r="M45" s="36"/>
      <c r="N45" s="36"/>
      <c r="O45" s="36"/>
      <c r="P45" s="14"/>
      <c r="Q45" s="36"/>
      <c r="R45" s="36"/>
      <c r="S45" s="36"/>
      <c r="T45" s="36"/>
      <c r="U45" s="36"/>
      <c r="V45" s="36"/>
      <c r="W45" s="36"/>
    </row>
    <row r="46" ht="23.25" customHeight="1" spans="1:23">
      <c r="A46" s="14" t="s">
        <v>358</v>
      </c>
      <c r="B46" s="14" t="s">
        <v>400</v>
      </c>
      <c r="C46" s="14" t="s">
        <v>399</v>
      </c>
      <c r="D46" s="14" t="s">
        <v>43</v>
      </c>
      <c r="E46" s="14" t="s">
        <v>152</v>
      </c>
      <c r="F46" s="14" t="s">
        <v>153</v>
      </c>
      <c r="G46" s="14" t="s">
        <v>360</v>
      </c>
      <c r="H46" s="14" t="s">
        <v>275</v>
      </c>
      <c r="I46" s="36">
        <v>10</v>
      </c>
      <c r="J46" s="36">
        <v>10</v>
      </c>
      <c r="K46" s="36"/>
      <c r="L46" s="36"/>
      <c r="M46" s="36"/>
      <c r="N46" s="36"/>
      <c r="O46" s="36"/>
      <c r="P46" s="14"/>
      <c r="Q46" s="36"/>
      <c r="R46" s="36"/>
      <c r="S46" s="36"/>
      <c r="T46" s="36"/>
      <c r="U46" s="36"/>
      <c r="V46" s="36"/>
      <c r="W46" s="36"/>
    </row>
    <row r="47" ht="23.25" customHeight="1" spans="1:23">
      <c r="A47" s="14"/>
      <c r="B47" s="14"/>
      <c r="C47" s="14" t="s">
        <v>401</v>
      </c>
      <c r="D47" s="14"/>
      <c r="E47" s="14"/>
      <c r="F47" s="14"/>
      <c r="G47" s="14"/>
      <c r="H47" s="14"/>
      <c r="I47" s="36">
        <v>15</v>
      </c>
      <c r="J47" s="36">
        <v>15</v>
      </c>
      <c r="K47" s="36"/>
      <c r="L47" s="36"/>
      <c r="M47" s="36"/>
      <c r="N47" s="36"/>
      <c r="O47" s="36"/>
      <c r="P47" s="14"/>
      <c r="Q47" s="36"/>
      <c r="R47" s="36"/>
      <c r="S47" s="36"/>
      <c r="T47" s="36"/>
      <c r="U47" s="36"/>
      <c r="V47" s="36"/>
      <c r="W47" s="36"/>
    </row>
    <row r="48" ht="23.25" customHeight="1" spans="1:23">
      <c r="A48" s="14" t="s">
        <v>362</v>
      </c>
      <c r="B48" s="14" t="s">
        <v>402</v>
      </c>
      <c r="C48" s="14" t="s">
        <v>401</v>
      </c>
      <c r="D48" s="14" t="s">
        <v>43</v>
      </c>
      <c r="E48" s="14" t="s">
        <v>148</v>
      </c>
      <c r="F48" s="14" t="s">
        <v>149</v>
      </c>
      <c r="G48" s="14" t="s">
        <v>364</v>
      </c>
      <c r="H48" s="14" t="s">
        <v>261</v>
      </c>
      <c r="I48" s="36">
        <v>15</v>
      </c>
      <c r="J48" s="36">
        <v>15</v>
      </c>
      <c r="K48" s="36"/>
      <c r="L48" s="36"/>
      <c r="M48" s="36"/>
      <c r="N48" s="36"/>
      <c r="O48" s="36"/>
      <c r="P48" s="14"/>
      <c r="Q48" s="36"/>
      <c r="R48" s="36"/>
      <c r="S48" s="36"/>
      <c r="T48" s="36"/>
      <c r="U48" s="36"/>
      <c r="V48" s="36"/>
      <c r="W48" s="36"/>
    </row>
    <row r="49" ht="23.25" customHeight="1" spans="1:23">
      <c r="A49" s="14"/>
      <c r="B49" s="14"/>
      <c r="C49" s="14" t="s">
        <v>403</v>
      </c>
      <c r="D49" s="14"/>
      <c r="E49" s="14"/>
      <c r="F49" s="14"/>
      <c r="G49" s="14"/>
      <c r="H49" s="14"/>
      <c r="I49" s="36">
        <v>18.66</v>
      </c>
      <c r="J49" s="36">
        <v>18.66</v>
      </c>
      <c r="K49" s="36"/>
      <c r="L49" s="36"/>
      <c r="M49" s="36"/>
      <c r="N49" s="36"/>
      <c r="O49" s="36"/>
      <c r="P49" s="14"/>
      <c r="Q49" s="36"/>
      <c r="R49" s="36"/>
      <c r="S49" s="36"/>
      <c r="T49" s="36"/>
      <c r="U49" s="36"/>
      <c r="V49" s="36"/>
      <c r="W49" s="36"/>
    </row>
    <row r="50" ht="23.25" customHeight="1" spans="1:23">
      <c r="A50" s="14" t="s">
        <v>370</v>
      </c>
      <c r="B50" s="14" t="s">
        <v>404</v>
      </c>
      <c r="C50" s="14" t="s">
        <v>403</v>
      </c>
      <c r="D50" s="14" t="s">
        <v>43</v>
      </c>
      <c r="E50" s="14" t="s">
        <v>108</v>
      </c>
      <c r="F50" s="14" t="s">
        <v>109</v>
      </c>
      <c r="G50" s="14" t="s">
        <v>360</v>
      </c>
      <c r="H50" s="14" t="s">
        <v>275</v>
      </c>
      <c r="I50" s="36">
        <v>18.66</v>
      </c>
      <c r="J50" s="36">
        <v>18.66</v>
      </c>
      <c r="K50" s="36"/>
      <c r="L50" s="36"/>
      <c r="M50" s="36"/>
      <c r="N50" s="36"/>
      <c r="O50" s="36"/>
      <c r="P50" s="14"/>
      <c r="Q50" s="36"/>
      <c r="R50" s="36"/>
      <c r="S50" s="36"/>
      <c r="T50" s="36"/>
      <c r="U50" s="36"/>
      <c r="V50" s="36"/>
      <c r="W50" s="36"/>
    </row>
    <row r="51" ht="23.25" customHeight="1" spans="1:23">
      <c r="A51" s="14"/>
      <c r="B51" s="14"/>
      <c r="C51" s="14" t="s">
        <v>405</v>
      </c>
      <c r="D51" s="14"/>
      <c r="E51" s="14"/>
      <c r="F51" s="14"/>
      <c r="G51" s="14"/>
      <c r="H51" s="14"/>
      <c r="I51" s="36">
        <v>269</v>
      </c>
      <c r="J51" s="36">
        <v>269</v>
      </c>
      <c r="K51" s="36"/>
      <c r="L51" s="36"/>
      <c r="M51" s="36"/>
      <c r="N51" s="36"/>
      <c r="O51" s="36"/>
      <c r="P51" s="14"/>
      <c r="Q51" s="36"/>
      <c r="R51" s="36"/>
      <c r="S51" s="36"/>
      <c r="T51" s="36"/>
      <c r="U51" s="36"/>
      <c r="V51" s="36"/>
      <c r="W51" s="36"/>
    </row>
    <row r="52" ht="23.25" customHeight="1" spans="1:23">
      <c r="A52" s="14" t="s">
        <v>370</v>
      </c>
      <c r="B52" s="14" t="s">
        <v>406</v>
      </c>
      <c r="C52" s="14" t="s">
        <v>405</v>
      </c>
      <c r="D52" s="14" t="s">
        <v>43</v>
      </c>
      <c r="E52" s="14" t="s">
        <v>108</v>
      </c>
      <c r="F52" s="14" t="s">
        <v>109</v>
      </c>
      <c r="G52" s="14" t="s">
        <v>360</v>
      </c>
      <c r="H52" s="14" t="s">
        <v>275</v>
      </c>
      <c r="I52" s="36">
        <v>269</v>
      </c>
      <c r="J52" s="36">
        <v>269</v>
      </c>
      <c r="K52" s="36"/>
      <c r="L52" s="36"/>
      <c r="M52" s="36"/>
      <c r="N52" s="36"/>
      <c r="O52" s="36"/>
      <c r="P52" s="14"/>
      <c r="Q52" s="36"/>
      <c r="R52" s="36"/>
      <c r="S52" s="36"/>
      <c r="T52" s="36"/>
      <c r="U52" s="36"/>
      <c r="V52" s="36"/>
      <c r="W52" s="36"/>
    </row>
    <row r="53" ht="23.25" customHeight="1" spans="1:23">
      <c r="A53" s="14"/>
      <c r="B53" s="14"/>
      <c r="C53" s="14" t="s">
        <v>407</v>
      </c>
      <c r="D53" s="14"/>
      <c r="E53" s="14"/>
      <c r="F53" s="14"/>
      <c r="G53" s="14"/>
      <c r="H53" s="14"/>
      <c r="I53" s="36">
        <v>30</v>
      </c>
      <c r="J53" s="36">
        <v>30</v>
      </c>
      <c r="K53" s="36"/>
      <c r="L53" s="36"/>
      <c r="M53" s="36"/>
      <c r="N53" s="36"/>
      <c r="O53" s="36"/>
      <c r="P53" s="14"/>
      <c r="Q53" s="36"/>
      <c r="R53" s="36"/>
      <c r="S53" s="36"/>
      <c r="T53" s="36"/>
      <c r="U53" s="36"/>
      <c r="V53" s="36"/>
      <c r="W53" s="36"/>
    </row>
    <row r="54" ht="23.25" customHeight="1" spans="1:23">
      <c r="A54" s="14" t="s">
        <v>362</v>
      </c>
      <c r="B54" s="14" t="s">
        <v>408</v>
      </c>
      <c r="C54" s="14" t="s">
        <v>407</v>
      </c>
      <c r="D54" s="14" t="s">
        <v>43</v>
      </c>
      <c r="E54" s="14" t="s">
        <v>148</v>
      </c>
      <c r="F54" s="14" t="s">
        <v>149</v>
      </c>
      <c r="G54" s="14" t="s">
        <v>364</v>
      </c>
      <c r="H54" s="14" t="s">
        <v>261</v>
      </c>
      <c r="I54" s="36">
        <v>30</v>
      </c>
      <c r="J54" s="36">
        <v>30</v>
      </c>
      <c r="K54" s="36"/>
      <c r="L54" s="36"/>
      <c r="M54" s="36"/>
      <c r="N54" s="36"/>
      <c r="O54" s="36"/>
      <c r="P54" s="14"/>
      <c r="Q54" s="36"/>
      <c r="R54" s="36"/>
      <c r="S54" s="36"/>
      <c r="T54" s="36"/>
      <c r="U54" s="36"/>
      <c r="V54" s="36"/>
      <c r="W54" s="36"/>
    </row>
    <row r="55" ht="23.25" customHeight="1" spans="1:23">
      <c r="A55" s="14"/>
      <c r="B55" s="14"/>
      <c r="C55" s="14" t="s">
        <v>409</v>
      </c>
      <c r="D55" s="14"/>
      <c r="E55" s="14"/>
      <c r="F55" s="14"/>
      <c r="G55" s="14"/>
      <c r="H55" s="14"/>
      <c r="I55" s="36">
        <v>16</v>
      </c>
      <c r="J55" s="36">
        <v>16</v>
      </c>
      <c r="K55" s="36"/>
      <c r="L55" s="36"/>
      <c r="M55" s="36"/>
      <c r="N55" s="36"/>
      <c r="O55" s="36"/>
      <c r="P55" s="14"/>
      <c r="Q55" s="36"/>
      <c r="R55" s="36"/>
      <c r="S55" s="36"/>
      <c r="T55" s="36"/>
      <c r="U55" s="36"/>
      <c r="V55" s="36"/>
      <c r="W55" s="36"/>
    </row>
    <row r="56" ht="23.25" customHeight="1" spans="1:23">
      <c r="A56" s="14" t="s">
        <v>362</v>
      </c>
      <c r="B56" s="14" t="s">
        <v>410</v>
      </c>
      <c r="C56" s="14" t="s">
        <v>409</v>
      </c>
      <c r="D56" s="14" t="s">
        <v>43</v>
      </c>
      <c r="E56" s="14" t="s">
        <v>150</v>
      </c>
      <c r="F56" s="14" t="s">
        <v>151</v>
      </c>
      <c r="G56" s="14" t="s">
        <v>364</v>
      </c>
      <c r="H56" s="14" t="s">
        <v>261</v>
      </c>
      <c r="I56" s="36">
        <v>16</v>
      </c>
      <c r="J56" s="36">
        <v>16</v>
      </c>
      <c r="K56" s="36"/>
      <c r="L56" s="36"/>
      <c r="M56" s="36"/>
      <c r="N56" s="36"/>
      <c r="O56" s="36"/>
      <c r="P56" s="14"/>
      <c r="Q56" s="36"/>
      <c r="R56" s="36"/>
      <c r="S56" s="36"/>
      <c r="T56" s="36"/>
      <c r="U56" s="36"/>
      <c r="V56" s="36"/>
      <c r="W56" s="36"/>
    </row>
    <row r="57" ht="23.25" customHeight="1" spans="1:23">
      <c r="A57" s="14"/>
      <c r="B57" s="14"/>
      <c r="C57" s="14" t="s">
        <v>411</v>
      </c>
      <c r="D57" s="14"/>
      <c r="E57" s="14"/>
      <c r="F57" s="14"/>
      <c r="G57" s="14"/>
      <c r="H57" s="14"/>
      <c r="I57" s="36">
        <v>25</v>
      </c>
      <c r="J57" s="36">
        <v>25</v>
      </c>
      <c r="K57" s="36"/>
      <c r="L57" s="36"/>
      <c r="M57" s="36"/>
      <c r="N57" s="36"/>
      <c r="O57" s="36"/>
      <c r="P57" s="14"/>
      <c r="Q57" s="36"/>
      <c r="R57" s="36"/>
      <c r="S57" s="36"/>
      <c r="T57" s="36"/>
      <c r="U57" s="36"/>
      <c r="V57" s="36"/>
      <c r="W57" s="36"/>
    </row>
    <row r="58" ht="23.25" customHeight="1" spans="1:23">
      <c r="A58" s="14" t="s">
        <v>358</v>
      </c>
      <c r="B58" s="14" t="s">
        <v>412</v>
      </c>
      <c r="C58" s="14" t="s">
        <v>411</v>
      </c>
      <c r="D58" s="14" t="s">
        <v>43</v>
      </c>
      <c r="E58" s="14" t="s">
        <v>72</v>
      </c>
      <c r="F58" s="14" t="s">
        <v>73</v>
      </c>
      <c r="G58" s="14" t="s">
        <v>360</v>
      </c>
      <c r="H58" s="14" t="s">
        <v>275</v>
      </c>
      <c r="I58" s="36">
        <v>25</v>
      </c>
      <c r="J58" s="36">
        <v>25</v>
      </c>
      <c r="K58" s="36"/>
      <c r="L58" s="36"/>
      <c r="M58" s="36"/>
      <c r="N58" s="36"/>
      <c r="O58" s="36"/>
      <c r="P58" s="14"/>
      <c r="Q58" s="36"/>
      <c r="R58" s="36"/>
      <c r="S58" s="36"/>
      <c r="T58" s="36"/>
      <c r="U58" s="36"/>
      <c r="V58" s="36"/>
      <c r="W58" s="36"/>
    </row>
    <row r="59" ht="23.25" customHeight="1" spans="1:23">
      <c r="A59" s="14"/>
      <c r="B59" s="14"/>
      <c r="C59" s="14" t="s">
        <v>413</v>
      </c>
      <c r="D59" s="14"/>
      <c r="E59" s="14"/>
      <c r="F59" s="14"/>
      <c r="G59" s="14"/>
      <c r="H59" s="14"/>
      <c r="I59" s="36">
        <v>2</v>
      </c>
      <c r="J59" s="36">
        <v>2</v>
      </c>
      <c r="K59" s="36"/>
      <c r="L59" s="36"/>
      <c r="M59" s="36"/>
      <c r="N59" s="36"/>
      <c r="O59" s="36"/>
      <c r="P59" s="14"/>
      <c r="Q59" s="36"/>
      <c r="R59" s="36"/>
      <c r="S59" s="36"/>
      <c r="T59" s="36"/>
      <c r="U59" s="36"/>
      <c r="V59" s="36"/>
      <c r="W59" s="36"/>
    </row>
    <row r="60" ht="23.25" customHeight="1" spans="1:23">
      <c r="A60" s="14" t="s">
        <v>358</v>
      </c>
      <c r="B60" s="14" t="s">
        <v>414</v>
      </c>
      <c r="C60" s="14" t="s">
        <v>413</v>
      </c>
      <c r="D60" s="14" t="s">
        <v>43</v>
      </c>
      <c r="E60" s="14" t="s">
        <v>66</v>
      </c>
      <c r="F60" s="14" t="s">
        <v>63</v>
      </c>
      <c r="G60" s="14" t="s">
        <v>336</v>
      </c>
      <c r="H60" s="14" t="s">
        <v>271</v>
      </c>
      <c r="I60" s="36">
        <v>2</v>
      </c>
      <c r="J60" s="36">
        <v>2</v>
      </c>
      <c r="K60" s="36"/>
      <c r="L60" s="36"/>
      <c r="M60" s="36"/>
      <c r="N60" s="36"/>
      <c r="O60" s="36"/>
      <c r="P60" s="14"/>
      <c r="Q60" s="36"/>
      <c r="R60" s="36"/>
      <c r="S60" s="36"/>
      <c r="T60" s="36"/>
      <c r="U60" s="36"/>
      <c r="V60" s="36"/>
      <c r="W60" s="36"/>
    </row>
    <row r="61" ht="18.75" customHeight="1" spans="1:23">
      <c r="A61" s="149" t="s">
        <v>168</v>
      </c>
      <c r="B61" s="150"/>
      <c r="C61" s="150"/>
      <c r="D61" s="150"/>
      <c r="E61" s="150"/>
      <c r="F61" s="150"/>
      <c r="G61" s="150"/>
      <c r="H61" s="151"/>
      <c r="I61" s="36">
        <v>1085.06</v>
      </c>
      <c r="J61" s="36">
        <v>1085.06</v>
      </c>
      <c r="K61" s="36"/>
      <c r="L61" s="36"/>
      <c r="M61" s="36"/>
      <c r="N61" s="36"/>
      <c r="O61" s="36"/>
      <c r="P61" s="36"/>
      <c r="Q61" s="36"/>
      <c r="R61" s="36"/>
      <c r="S61" s="36"/>
      <c r="T61" s="36"/>
      <c r="U61" s="36"/>
      <c r="V61" s="36"/>
      <c r="W61" s="36"/>
    </row>
  </sheetData>
  <mergeCells count="28">
    <mergeCell ref="A2:W2"/>
    <mergeCell ref="A3:H3"/>
    <mergeCell ref="J4:M4"/>
    <mergeCell ref="N4:P4"/>
    <mergeCell ref="R4:W4"/>
    <mergeCell ref="A61:H61"/>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ageMargins left="0.75" right="0.75" top="1" bottom="1" header="0.5" footer="0.5"/>
  <pageSetup paperSize="9" fitToWidth="0"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财务收支预算总表01-1</vt:lpstr>
      <vt:lpstr>部门收入预算表01-2</vt:lpstr>
      <vt:lpstr>部门支出预算表01-03</vt:lpstr>
      <vt:lpstr>财政拨款收支预算总表02-1</vt:lpstr>
      <vt:lpstr>一般公共预算支出预算表（按功能科目分类）02-2</vt:lpstr>
      <vt:lpstr>一般公共预算支出预算表（按经济科目分类）02-3</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国有资本经营预算支出表07</vt:lpstr>
      <vt:lpstr>部门政府采购预算表08-01</vt:lpstr>
      <vt:lpstr>政府购买服务预算表08-02</vt:lpstr>
      <vt:lpstr>区对下转移支付预算表09-1</vt:lpstr>
      <vt:lpstr>区对下转移支付绩效目标表09-2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2024-02-04T06:52:00Z</dcterms:created>
  <dcterms:modified xsi:type="dcterms:W3CDTF">2024-02-27T02:11:49Z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730EA23D0193498D9DDF94879AE6B2DB_13</vt:lpwstr>
  </property>
</Properties>
</file>